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0" windowWidth="20730" windowHeight="9405"/>
  </bookViews>
  <sheets>
    <sheet name="Pontuação" sheetId="4" r:id="rId1"/>
    <sheet name="Perfil da Avaliação" sheetId="1" r:id="rId2"/>
  </sheets>
  <definedNames>
    <definedName name="_Toc295312955" localSheetId="0">Pontuação!#REF!</definedName>
    <definedName name="_Toc295312967" localSheetId="0">Pontuação!$B$150</definedName>
  </definedNames>
  <calcPr calcId="145621"/>
</workbook>
</file>

<file path=xl/calcChain.xml><?xml version="1.0" encoding="utf-8"?>
<calcChain xmlns="http://schemas.openxmlformats.org/spreadsheetml/2006/main">
  <c r="C5" i="4" l="1"/>
  <c r="AZ4" i="1" s="1"/>
  <c r="U414" i="4"/>
  <c r="S414" i="4"/>
  <c r="Q414" i="4"/>
  <c r="O414" i="4"/>
  <c r="M414" i="4"/>
  <c r="K414" i="4"/>
  <c r="I414" i="4"/>
  <c r="G414" i="4"/>
  <c r="E414" i="4"/>
  <c r="C414" i="4"/>
  <c r="U409" i="4"/>
  <c r="S409" i="4"/>
  <c r="Q409" i="4"/>
  <c r="O409" i="4"/>
  <c r="M409" i="4"/>
  <c r="K409" i="4"/>
  <c r="I409" i="4"/>
  <c r="G409" i="4"/>
  <c r="E409" i="4"/>
  <c r="C409" i="4"/>
  <c r="U402" i="4"/>
  <c r="S402" i="4"/>
  <c r="Q402" i="4"/>
  <c r="O402" i="4"/>
  <c r="M402" i="4"/>
  <c r="K402" i="4"/>
  <c r="I402" i="4"/>
  <c r="G402" i="4"/>
  <c r="E402" i="4"/>
  <c r="C402" i="4"/>
  <c r="U393" i="4"/>
  <c r="S393" i="4"/>
  <c r="Q393" i="4"/>
  <c r="O393" i="4"/>
  <c r="M393" i="4"/>
  <c r="K393" i="4"/>
  <c r="I393" i="4"/>
  <c r="G393" i="4"/>
  <c r="E393" i="4"/>
  <c r="C393" i="4"/>
  <c r="U387" i="4"/>
  <c r="S387" i="4"/>
  <c r="Q387" i="4"/>
  <c r="O387" i="4"/>
  <c r="M387" i="4"/>
  <c r="K387" i="4"/>
  <c r="I387" i="4"/>
  <c r="G387" i="4"/>
  <c r="E387" i="4"/>
  <c r="C387" i="4"/>
  <c r="U379" i="4"/>
  <c r="S379" i="4"/>
  <c r="Q379" i="4"/>
  <c r="O379" i="4"/>
  <c r="M379" i="4"/>
  <c r="K379" i="4"/>
  <c r="I379" i="4"/>
  <c r="G379" i="4"/>
  <c r="E379" i="4"/>
  <c r="C379" i="4"/>
  <c r="U367" i="4"/>
  <c r="S367" i="4"/>
  <c r="Q367" i="4"/>
  <c r="O367" i="4"/>
  <c r="M367" i="4"/>
  <c r="K367" i="4"/>
  <c r="I367" i="4"/>
  <c r="G367" i="4"/>
  <c r="E367" i="4"/>
  <c r="C367" i="4"/>
  <c r="U343" i="4"/>
  <c r="S343" i="4"/>
  <c r="Q343" i="4"/>
  <c r="O343" i="4"/>
  <c r="M343" i="4"/>
  <c r="K343" i="4"/>
  <c r="I343" i="4"/>
  <c r="G343" i="4"/>
  <c r="E343" i="4"/>
  <c r="C343" i="4"/>
  <c r="U338" i="4"/>
  <c r="S338" i="4"/>
  <c r="Q338" i="4"/>
  <c r="O338" i="4"/>
  <c r="M338" i="4"/>
  <c r="K338" i="4"/>
  <c r="I338" i="4"/>
  <c r="G338" i="4"/>
  <c r="E338" i="4"/>
  <c r="C338" i="4"/>
  <c r="U331" i="4"/>
  <c r="S331" i="4"/>
  <c r="Q331" i="4"/>
  <c r="O331" i="4"/>
  <c r="M331" i="4"/>
  <c r="K331" i="4"/>
  <c r="I331" i="4"/>
  <c r="G331" i="4"/>
  <c r="E331" i="4"/>
  <c r="C331" i="4"/>
  <c r="U317" i="4"/>
  <c r="S317" i="4"/>
  <c r="Q317" i="4"/>
  <c r="O317" i="4"/>
  <c r="M317" i="4"/>
  <c r="K317" i="4"/>
  <c r="I317" i="4"/>
  <c r="G317" i="4"/>
  <c r="E317" i="4"/>
  <c r="C317" i="4"/>
  <c r="U309" i="4"/>
  <c r="S309" i="4"/>
  <c r="Q309" i="4"/>
  <c r="Q307" i="4" s="1"/>
  <c r="O309" i="4"/>
  <c r="M309" i="4"/>
  <c r="K309" i="4"/>
  <c r="K307" i="4" s="1"/>
  <c r="I309" i="4"/>
  <c r="I307" i="4" s="1"/>
  <c r="G309" i="4"/>
  <c r="G307" i="4" s="1"/>
  <c r="J30" i="1" s="1"/>
  <c r="E309" i="4"/>
  <c r="C309" i="4"/>
  <c r="C307" i="4" s="1"/>
  <c r="A308" i="4"/>
  <c r="O307" i="4"/>
  <c r="U301" i="4"/>
  <c r="AX29" i="1" s="1"/>
  <c r="S301" i="4"/>
  <c r="AW29" i="1" s="1"/>
  <c r="Q301" i="4"/>
  <c r="AV29" i="1" s="1"/>
  <c r="O301" i="4"/>
  <c r="AU29" i="1" s="1"/>
  <c r="M301" i="4"/>
  <c r="AT29" i="1" s="1"/>
  <c r="K301" i="4"/>
  <c r="AS29" i="1" s="1"/>
  <c r="I301" i="4"/>
  <c r="AR29" i="1" s="1"/>
  <c r="G301" i="4"/>
  <c r="AQ29" i="1" s="1"/>
  <c r="E301" i="4"/>
  <c r="AP29" i="1" s="1"/>
  <c r="C301" i="4"/>
  <c r="AO29" i="1" s="1"/>
  <c r="U290" i="4"/>
  <c r="AX28" i="1" s="1"/>
  <c r="S290" i="4"/>
  <c r="AW28" i="1" s="1"/>
  <c r="Q290" i="4"/>
  <c r="AV28" i="1" s="1"/>
  <c r="O290" i="4"/>
  <c r="AU28" i="1" s="1"/>
  <c r="M290" i="4"/>
  <c r="AT28" i="1" s="1"/>
  <c r="K290" i="4"/>
  <c r="AS28" i="1" s="1"/>
  <c r="I290" i="4"/>
  <c r="AR28" i="1" s="1"/>
  <c r="G290" i="4"/>
  <c r="AQ28" i="1" s="1"/>
  <c r="E290" i="4"/>
  <c r="AP28" i="1" s="1"/>
  <c r="C290" i="4"/>
  <c r="AO28" i="1" s="1"/>
  <c r="U284" i="4"/>
  <c r="AX27" i="1" s="1"/>
  <c r="S284" i="4"/>
  <c r="AW27" i="1" s="1"/>
  <c r="Q284" i="4"/>
  <c r="AV27" i="1" s="1"/>
  <c r="O284" i="4"/>
  <c r="AU27" i="1" s="1"/>
  <c r="M284" i="4"/>
  <c r="AT27" i="1" s="1"/>
  <c r="K284" i="4"/>
  <c r="AS27" i="1" s="1"/>
  <c r="I284" i="4"/>
  <c r="AR27" i="1" s="1"/>
  <c r="G284" i="4"/>
  <c r="AQ27" i="1" s="1"/>
  <c r="E284" i="4"/>
  <c r="AP27" i="1" s="1"/>
  <c r="C284" i="4"/>
  <c r="AO27" i="1" s="1"/>
  <c r="U274" i="4"/>
  <c r="AX26" i="1" s="1"/>
  <c r="S274" i="4"/>
  <c r="AW26" i="1" s="1"/>
  <c r="Q274" i="4"/>
  <c r="AV26" i="1" s="1"/>
  <c r="O274" i="4"/>
  <c r="AU26" i="1" s="1"/>
  <c r="M274" i="4"/>
  <c r="AT26" i="1" s="1"/>
  <c r="K274" i="4"/>
  <c r="AS26" i="1" s="1"/>
  <c r="I274" i="4"/>
  <c r="AR26" i="1" s="1"/>
  <c r="G274" i="4"/>
  <c r="AQ26" i="1" s="1"/>
  <c r="E274" i="4"/>
  <c r="AP26" i="1" s="1"/>
  <c r="C274" i="4"/>
  <c r="AO26" i="1" s="1"/>
  <c r="U270" i="4"/>
  <c r="AX25" i="1" s="1"/>
  <c r="S270" i="4"/>
  <c r="AW25" i="1" s="1"/>
  <c r="Q270" i="4"/>
  <c r="AV25" i="1" s="1"/>
  <c r="O270" i="4"/>
  <c r="AU25" i="1" s="1"/>
  <c r="M270" i="4"/>
  <c r="AT25" i="1" s="1"/>
  <c r="K270" i="4"/>
  <c r="AS25" i="1" s="1"/>
  <c r="I270" i="4"/>
  <c r="AR25" i="1" s="1"/>
  <c r="G270" i="4"/>
  <c r="AQ25" i="1" s="1"/>
  <c r="E270" i="4"/>
  <c r="AP25" i="1" s="1"/>
  <c r="C270" i="4"/>
  <c r="AO25" i="1" s="1"/>
  <c r="U264" i="4"/>
  <c r="AX24" i="1" s="1"/>
  <c r="S264" i="4"/>
  <c r="AW24" i="1" s="1"/>
  <c r="Q264" i="4"/>
  <c r="AV24" i="1" s="1"/>
  <c r="O264" i="4"/>
  <c r="AU24" i="1" s="1"/>
  <c r="M264" i="4"/>
  <c r="AT24" i="1" s="1"/>
  <c r="K264" i="4"/>
  <c r="AS24" i="1" s="1"/>
  <c r="I264" i="4"/>
  <c r="AR24" i="1" s="1"/>
  <c r="G264" i="4"/>
  <c r="AQ24" i="1" s="1"/>
  <c r="E264" i="4"/>
  <c r="AP24" i="1" s="1"/>
  <c r="C264" i="4"/>
  <c r="AO24" i="1" s="1"/>
  <c r="U259" i="4"/>
  <c r="AX23" i="1" s="1"/>
  <c r="S259" i="4"/>
  <c r="AW23" i="1" s="1"/>
  <c r="Q259" i="4"/>
  <c r="AV23" i="1" s="1"/>
  <c r="O259" i="4"/>
  <c r="AU23" i="1" s="1"/>
  <c r="M259" i="4"/>
  <c r="AT23" i="1" s="1"/>
  <c r="K259" i="4"/>
  <c r="AS23" i="1" s="1"/>
  <c r="I259" i="4"/>
  <c r="AR23" i="1" s="1"/>
  <c r="G259" i="4"/>
  <c r="AQ23" i="1" s="1"/>
  <c r="E259" i="4"/>
  <c r="AP23" i="1" s="1"/>
  <c r="C259" i="4"/>
  <c r="AO23" i="1" s="1"/>
  <c r="U245" i="4"/>
  <c r="AX22" i="1" s="1"/>
  <c r="S245" i="4"/>
  <c r="AW22" i="1" s="1"/>
  <c r="Q245" i="4"/>
  <c r="AV22" i="1" s="1"/>
  <c r="O245" i="4"/>
  <c r="N22" i="1" s="1"/>
  <c r="M245" i="4"/>
  <c r="AT22" i="1" s="1"/>
  <c r="K245" i="4"/>
  <c r="AS22" i="1" s="1"/>
  <c r="I245" i="4"/>
  <c r="AR22" i="1" s="1"/>
  <c r="G245" i="4"/>
  <c r="J22" i="1" s="1"/>
  <c r="E245" i="4"/>
  <c r="AP22" i="1" s="1"/>
  <c r="C245" i="4"/>
  <c r="AO22" i="1" s="1"/>
  <c r="U235" i="4"/>
  <c r="S235" i="4"/>
  <c r="Q235" i="4"/>
  <c r="Q233" i="4" s="1"/>
  <c r="O235" i="4"/>
  <c r="M235" i="4"/>
  <c r="K235" i="4"/>
  <c r="I235" i="4"/>
  <c r="G235" i="4"/>
  <c r="E235" i="4"/>
  <c r="C235" i="4"/>
  <c r="A234" i="4"/>
  <c r="I233" i="4"/>
  <c r="U219" i="4"/>
  <c r="Q19" i="1" s="1"/>
  <c r="S219" i="4"/>
  <c r="Q219" i="4"/>
  <c r="O19" i="1" s="1"/>
  <c r="O219" i="4"/>
  <c r="M219" i="4"/>
  <c r="M19" i="1" s="1"/>
  <c r="K219" i="4"/>
  <c r="I219" i="4"/>
  <c r="K19" i="1" s="1"/>
  <c r="G219" i="4"/>
  <c r="E219" i="4"/>
  <c r="I19" i="1" s="1"/>
  <c r="C219" i="4"/>
  <c r="U207" i="4"/>
  <c r="AM18" i="1" s="1"/>
  <c r="S207" i="4"/>
  <c r="Q207" i="4"/>
  <c r="AK18" i="1" s="1"/>
  <c r="O207" i="4"/>
  <c r="M207" i="4"/>
  <c r="AI18" i="1" s="1"/>
  <c r="K207" i="4"/>
  <c r="I207" i="4"/>
  <c r="AG18" i="1" s="1"/>
  <c r="G207" i="4"/>
  <c r="E207" i="4"/>
  <c r="AE18" i="1" s="1"/>
  <c r="C207" i="4"/>
  <c r="U191" i="4"/>
  <c r="Q17" i="1" s="1"/>
  <c r="S191" i="4"/>
  <c r="Q191" i="4"/>
  <c r="O17" i="1" s="1"/>
  <c r="O191" i="4"/>
  <c r="M191" i="4"/>
  <c r="M17" i="1" s="1"/>
  <c r="K191" i="4"/>
  <c r="I191" i="4"/>
  <c r="K17" i="1" s="1"/>
  <c r="G191" i="4"/>
  <c r="E191" i="4"/>
  <c r="I17" i="1" s="1"/>
  <c r="C191" i="4"/>
  <c r="U180" i="4"/>
  <c r="AB16" i="1" s="1"/>
  <c r="S180" i="4"/>
  <c r="Q180" i="4"/>
  <c r="O180" i="4"/>
  <c r="M180" i="4"/>
  <c r="X16" i="1" s="1"/>
  <c r="K180" i="4"/>
  <c r="I180" i="4"/>
  <c r="G180" i="4"/>
  <c r="E180" i="4"/>
  <c r="T16" i="1" s="1"/>
  <c r="C180" i="4"/>
  <c r="U166" i="4"/>
  <c r="Q15" i="1" s="1"/>
  <c r="S166" i="4"/>
  <c r="Q166" i="4"/>
  <c r="O15" i="1" s="1"/>
  <c r="O166" i="4"/>
  <c r="M166" i="4"/>
  <c r="M15" i="1" s="1"/>
  <c r="K166" i="4"/>
  <c r="I166" i="4"/>
  <c r="K15" i="1" s="1"/>
  <c r="G166" i="4"/>
  <c r="E166" i="4"/>
  <c r="I15" i="1" s="1"/>
  <c r="C166" i="4"/>
  <c r="U150" i="4"/>
  <c r="S150" i="4"/>
  <c r="Q150" i="4"/>
  <c r="Z14" i="1" s="1"/>
  <c r="O150" i="4"/>
  <c r="M150" i="4"/>
  <c r="K150" i="4"/>
  <c r="I150" i="4"/>
  <c r="V14" i="1" s="1"/>
  <c r="G150" i="4"/>
  <c r="E150" i="4"/>
  <c r="C150" i="4"/>
  <c r="U136" i="4"/>
  <c r="Q13" i="1" s="1"/>
  <c r="S136" i="4"/>
  <c r="Q136" i="4"/>
  <c r="O13" i="1" s="1"/>
  <c r="O136" i="4"/>
  <c r="M136" i="4"/>
  <c r="M13" i="1" s="1"/>
  <c r="K136" i="4"/>
  <c r="I136" i="4"/>
  <c r="K13" i="1" s="1"/>
  <c r="G136" i="4"/>
  <c r="E136" i="4"/>
  <c r="I13" i="1" s="1"/>
  <c r="C136" i="4"/>
  <c r="U122" i="4"/>
  <c r="AB12" i="1" s="1"/>
  <c r="S122" i="4"/>
  <c r="Q122" i="4"/>
  <c r="O122" i="4"/>
  <c r="M122" i="4"/>
  <c r="K122" i="4"/>
  <c r="I122" i="4"/>
  <c r="G122" i="4"/>
  <c r="E122" i="4"/>
  <c r="C122" i="4"/>
  <c r="U111" i="4"/>
  <c r="Q11" i="1" s="1"/>
  <c r="S111" i="4"/>
  <c r="Q111" i="4"/>
  <c r="O11" i="1" s="1"/>
  <c r="O111" i="4"/>
  <c r="M111" i="4"/>
  <c r="M11" i="1" s="1"/>
  <c r="K111" i="4"/>
  <c r="I111" i="4"/>
  <c r="K11" i="1" s="1"/>
  <c r="G111" i="4"/>
  <c r="E111" i="4"/>
  <c r="I11" i="1" s="1"/>
  <c r="C111" i="4"/>
  <c r="U91" i="4"/>
  <c r="S91" i="4"/>
  <c r="Q91" i="4"/>
  <c r="O91" i="4"/>
  <c r="M91" i="4"/>
  <c r="K91" i="4"/>
  <c r="I91" i="4"/>
  <c r="G91" i="4"/>
  <c r="E91" i="4"/>
  <c r="C91" i="4"/>
  <c r="U79" i="4"/>
  <c r="Q9" i="1" s="1"/>
  <c r="S79" i="4"/>
  <c r="Q79" i="4"/>
  <c r="O9" i="1" s="1"/>
  <c r="O79" i="4"/>
  <c r="M79" i="4"/>
  <c r="M9" i="1" s="1"/>
  <c r="K79" i="4"/>
  <c r="I79" i="4"/>
  <c r="K9" i="1" s="1"/>
  <c r="G79" i="4"/>
  <c r="E79" i="4"/>
  <c r="I9" i="1" s="1"/>
  <c r="C79" i="4"/>
  <c r="U56" i="4"/>
  <c r="S56" i="4"/>
  <c r="Q56" i="4"/>
  <c r="O56" i="4"/>
  <c r="M56" i="4"/>
  <c r="K56" i="4"/>
  <c r="I56" i="4"/>
  <c r="G56" i="4"/>
  <c r="E56" i="4"/>
  <c r="C56" i="4"/>
  <c r="U44" i="4"/>
  <c r="S44" i="4"/>
  <c r="Q44" i="4"/>
  <c r="O44" i="4"/>
  <c r="M44" i="4"/>
  <c r="K44" i="4"/>
  <c r="I44" i="4"/>
  <c r="K7" i="1" s="1"/>
  <c r="G44" i="4"/>
  <c r="E44" i="4"/>
  <c r="C44" i="4"/>
  <c r="U31" i="4"/>
  <c r="S31" i="4"/>
  <c r="Q31" i="4"/>
  <c r="O31" i="4"/>
  <c r="M31" i="4"/>
  <c r="K31" i="4"/>
  <c r="I31" i="4"/>
  <c r="G31" i="4"/>
  <c r="E31" i="4"/>
  <c r="C31" i="4"/>
  <c r="U23" i="4"/>
  <c r="S23" i="4"/>
  <c r="Q23" i="4"/>
  <c r="O23" i="4"/>
  <c r="M23" i="4"/>
  <c r="M5" i="1" s="1"/>
  <c r="K23" i="4"/>
  <c r="I23" i="4"/>
  <c r="G23" i="4"/>
  <c r="E23" i="4"/>
  <c r="I5" i="1" s="1"/>
  <c r="C23" i="4"/>
  <c r="AD5" i="1" s="1"/>
  <c r="U5" i="4"/>
  <c r="S5" i="4"/>
  <c r="Q5" i="4"/>
  <c r="O5" i="4"/>
  <c r="O3" i="4" s="1"/>
  <c r="M5" i="4"/>
  <c r="K5" i="4"/>
  <c r="I5" i="4"/>
  <c r="G5" i="4"/>
  <c r="E5" i="4"/>
  <c r="A4" i="4"/>
  <c r="G3" i="4"/>
  <c r="S307" i="4" l="1"/>
  <c r="AL30" i="1" s="1"/>
  <c r="BA4" i="1"/>
  <c r="T4" i="1"/>
  <c r="I4" i="1"/>
  <c r="I3" i="4"/>
  <c r="BC4" i="1"/>
  <c r="V4" i="1"/>
  <c r="K4" i="1"/>
  <c r="Q3" i="4"/>
  <c r="BG4" i="1"/>
  <c r="Z4" i="1"/>
  <c r="O4" i="1"/>
  <c r="BI4" i="1"/>
  <c r="AB4" i="1"/>
  <c r="Q4" i="1"/>
  <c r="AG5" i="1"/>
  <c r="V5" i="1"/>
  <c r="AK5" i="1"/>
  <c r="Z5" i="1"/>
  <c r="U3" i="4"/>
  <c r="AM5" i="1"/>
  <c r="AB5" i="1"/>
  <c r="AG6" i="1"/>
  <c r="V6" i="1"/>
  <c r="K6" i="1"/>
  <c r="AI6" i="1"/>
  <c r="X6" i="1"/>
  <c r="AM6" i="1"/>
  <c r="AB6" i="1"/>
  <c r="BA7" i="1"/>
  <c r="AP7" i="1"/>
  <c r="AE7" i="1"/>
  <c r="T7" i="1"/>
  <c r="BE7" i="1"/>
  <c r="AT7" i="1"/>
  <c r="AI7" i="1"/>
  <c r="X7" i="1"/>
  <c r="BG7" i="1"/>
  <c r="AV7" i="1"/>
  <c r="AK7" i="1"/>
  <c r="Z7" i="1"/>
  <c r="BI7" i="1"/>
  <c r="AX7" i="1"/>
  <c r="AM7" i="1"/>
  <c r="AB7" i="1"/>
  <c r="AG8" i="1"/>
  <c r="V8" i="1"/>
  <c r="AK8" i="1"/>
  <c r="Z8" i="1"/>
  <c r="BB4" i="1"/>
  <c r="U4" i="1"/>
  <c r="BD4" i="1"/>
  <c r="W4" i="1"/>
  <c r="BF4" i="1"/>
  <c r="Y4" i="1"/>
  <c r="BH4" i="1"/>
  <c r="AA4" i="1"/>
  <c r="AF5" i="1"/>
  <c r="U5" i="1"/>
  <c r="J5" i="1"/>
  <c r="K3" i="4"/>
  <c r="AH5" i="1"/>
  <c r="W5" i="1"/>
  <c r="L5" i="1"/>
  <c r="AJ5" i="1"/>
  <c r="Y5" i="1"/>
  <c r="N5" i="1"/>
  <c r="S3" i="4"/>
  <c r="AL5" i="1"/>
  <c r="AA5" i="1"/>
  <c r="P5" i="1"/>
  <c r="AD6" i="1"/>
  <c r="S6" i="1"/>
  <c r="AF6" i="1"/>
  <c r="U6" i="1"/>
  <c r="AH6" i="1"/>
  <c r="W6" i="1"/>
  <c r="AJ6" i="1"/>
  <c r="Y6" i="1"/>
  <c r="AL6" i="1"/>
  <c r="AA6" i="1"/>
  <c r="AZ7" i="1"/>
  <c r="AO7" i="1"/>
  <c r="AD7" i="1"/>
  <c r="BB7" i="1"/>
  <c r="AQ7" i="1"/>
  <c r="AF7" i="1"/>
  <c r="U7" i="1"/>
  <c r="BD7" i="1"/>
  <c r="AS7" i="1"/>
  <c r="AH7" i="1"/>
  <c r="W7" i="1"/>
  <c r="BF7" i="1"/>
  <c r="AU7" i="1"/>
  <c r="AJ7" i="1"/>
  <c r="Y7" i="1"/>
  <c r="BH7" i="1"/>
  <c r="AW7" i="1"/>
  <c r="AL7" i="1"/>
  <c r="AA7" i="1"/>
  <c r="AD8" i="1"/>
  <c r="S8" i="1"/>
  <c r="AF8" i="1"/>
  <c r="U8" i="1"/>
  <c r="AH8" i="1"/>
  <c r="W8" i="1"/>
  <c r="AJ8" i="1"/>
  <c r="Y8" i="1"/>
  <c r="AL8" i="1"/>
  <c r="AA8" i="1"/>
  <c r="AZ9" i="1"/>
  <c r="AO9" i="1"/>
  <c r="AD9" i="1"/>
  <c r="BB9" i="1"/>
  <c r="AQ9" i="1"/>
  <c r="AF9" i="1"/>
  <c r="U9" i="1"/>
  <c r="BD9" i="1"/>
  <c r="AS9" i="1"/>
  <c r="AH9" i="1"/>
  <c r="W9" i="1"/>
  <c r="BF9" i="1"/>
  <c r="AU9" i="1"/>
  <c r="AJ9" i="1"/>
  <c r="Y9" i="1"/>
  <c r="BH9" i="1"/>
  <c r="AW9" i="1"/>
  <c r="AL9" i="1"/>
  <c r="AA9" i="1"/>
  <c r="AZ10" i="1"/>
  <c r="AO10" i="1"/>
  <c r="AD10" i="1"/>
  <c r="S10" i="1"/>
  <c r="BB10" i="1"/>
  <c r="AQ10" i="1"/>
  <c r="AF10" i="1"/>
  <c r="U10" i="1"/>
  <c r="BD10" i="1"/>
  <c r="AS10" i="1"/>
  <c r="AH10" i="1"/>
  <c r="W10" i="1"/>
  <c r="BF10" i="1"/>
  <c r="AU10" i="1"/>
  <c r="AJ10" i="1"/>
  <c r="Y10" i="1"/>
  <c r="BH10" i="1"/>
  <c r="AW10" i="1"/>
  <c r="AL10" i="1"/>
  <c r="AA10" i="1"/>
  <c r="AZ11" i="1"/>
  <c r="AO11" i="1"/>
  <c r="AD11" i="1"/>
  <c r="BB11" i="1"/>
  <c r="AQ11" i="1"/>
  <c r="AF11" i="1"/>
  <c r="U11" i="1"/>
  <c r="BD11" i="1"/>
  <c r="AH11" i="1"/>
  <c r="W11" i="1"/>
  <c r="AS11" i="1"/>
  <c r="BF11" i="1"/>
  <c r="AJ11" i="1"/>
  <c r="AU11" i="1"/>
  <c r="Y11" i="1"/>
  <c r="BH11" i="1"/>
  <c r="AL11" i="1"/>
  <c r="AA11" i="1"/>
  <c r="AW11" i="1"/>
  <c r="AZ12" i="1"/>
  <c r="AO12" i="1"/>
  <c r="AD12" i="1"/>
  <c r="S12" i="1"/>
  <c r="BB12" i="1"/>
  <c r="AQ12" i="1"/>
  <c r="AF12" i="1"/>
  <c r="U12" i="1"/>
  <c r="BD12" i="1"/>
  <c r="AS12" i="1"/>
  <c r="AH12" i="1"/>
  <c r="W12" i="1"/>
  <c r="BF12" i="1"/>
  <c r="AU12" i="1"/>
  <c r="AJ12" i="1"/>
  <c r="Y12" i="1"/>
  <c r="BH12" i="1"/>
  <c r="AW12" i="1"/>
  <c r="AL12" i="1"/>
  <c r="AA12" i="1"/>
  <c r="AZ13" i="1"/>
  <c r="AO13" i="1"/>
  <c r="AD13" i="1"/>
  <c r="BB13" i="1"/>
  <c r="AQ13" i="1"/>
  <c r="AF13" i="1"/>
  <c r="BD13" i="1"/>
  <c r="AS13" i="1"/>
  <c r="AH13" i="1"/>
  <c r="BF13" i="1"/>
  <c r="AU13" i="1"/>
  <c r="AJ13" i="1"/>
  <c r="BH13" i="1"/>
  <c r="AW13" i="1"/>
  <c r="AL13" i="1"/>
  <c r="AZ14" i="1"/>
  <c r="AO14" i="1"/>
  <c r="AD14" i="1"/>
  <c r="S14" i="1"/>
  <c r="BB14" i="1"/>
  <c r="AQ14" i="1"/>
  <c r="AF14" i="1"/>
  <c r="U14" i="1"/>
  <c r="BD14" i="1"/>
  <c r="AS14" i="1"/>
  <c r="AH14" i="1"/>
  <c r="W14" i="1"/>
  <c r="BF14" i="1"/>
  <c r="AU14" i="1"/>
  <c r="AJ14" i="1"/>
  <c r="Y14" i="1"/>
  <c r="BH14" i="1"/>
  <c r="AW14" i="1"/>
  <c r="AL14" i="1"/>
  <c r="AA14" i="1"/>
  <c r="AZ15" i="1"/>
  <c r="AO15" i="1"/>
  <c r="AD15" i="1"/>
  <c r="BB15" i="1"/>
  <c r="AQ15" i="1"/>
  <c r="AF15" i="1"/>
  <c r="BD15" i="1"/>
  <c r="AS15" i="1"/>
  <c r="AH15" i="1"/>
  <c r="BF15" i="1"/>
  <c r="AU15" i="1"/>
  <c r="AJ15" i="1"/>
  <c r="BH15" i="1"/>
  <c r="AW15" i="1"/>
  <c r="AL15" i="1"/>
  <c r="AZ16" i="1"/>
  <c r="AO16" i="1"/>
  <c r="AD16" i="1"/>
  <c r="S16" i="1"/>
  <c r="BB16" i="1"/>
  <c r="AQ16" i="1"/>
  <c r="AF16" i="1"/>
  <c r="U16" i="1"/>
  <c r="BD16" i="1"/>
  <c r="AS16" i="1"/>
  <c r="AH16" i="1"/>
  <c r="W16" i="1"/>
  <c r="BF16" i="1"/>
  <c r="AU16" i="1"/>
  <c r="AJ16" i="1"/>
  <c r="Y16" i="1"/>
  <c r="BH16" i="1"/>
  <c r="AW16" i="1"/>
  <c r="AL16" i="1"/>
  <c r="AA16" i="1"/>
  <c r="AZ17" i="1"/>
  <c r="AO17" i="1"/>
  <c r="AD17" i="1"/>
  <c r="BB17" i="1"/>
  <c r="AQ17" i="1"/>
  <c r="AF17" i="1"/>
  <c r="BD17" i="1"/>
  <c r="AS17" i="1"/>
  <c r="AH17" i="1"/>
  <c r="BF17" i="1"/>
  <c r="AU17" i="1"/>
  <c r="AJ17" i="1"/>
  <c r="BH17" i="1"/>
  <c r="AW17" i="1"/>
  <c r="AL17" i="1"/>
  <c r="AD18" i="1"/>
  <c r="S18" i="1"/>
  <c r="AF18" i="1"/>
  <c r="U18" i="1"/>
  <c r="AH18" i="1"/>
  <c r="W18" i="1"/>
  <c r="AJ18" i="1"/>
  <c r="Y18" i="1"/>
  <c r="AL18" i="1"/>
  <c r="AA18" i="1"/>
  <c r="AZ19" i="1"/>
  <c r="AO19" i="1"/>
  <c r="AD19" i="1"/>
  <c r="BB19" i="1"/>
  <c r="AQ19" i="1"/>
  <c r="AF19" i="1"/>
  <c r="BD19" i="1"/>
  <c r="AS19" i="1"/>
  <c r="AH19" i="1"/>
  <c r="BF19" i="1"/>
  <c r="AU19" i="1"/>
  <c r="AJ19" i="1"/>
  <c r="BH19" i="1"/>
  <c r="AW19" i="1"/>
  <c r="AL19" i="1"/>
  <c r="E233" i="4"/>
  <c r="I21" i="1"/>
  <c r="AP21" i="1"/>
  <c r="K21" i="1"/>
  <c r="AR21" i="1"/>
  <c r="M233" i="4"/>
  <c r="M21" i="1"/>
  <c r="AT21" i="1"/>
  <c r="AT20" i="1" s="1"/>
  <c r="O21" i="1"/>
  <c r="AV21" i="1"/>
  <c r="U233" i="4"/>
  <c r="Q21" i="1"/>
  <c r="AX21" i="1"/>
  <c r="AJ30" i="1"/>
  <c r="Y30" i="1"/>
  <c r="AU30" i="1"/>
  <c r="AD30" i="1"/>
  <c r="S30" i="1"/>
  <c r="AO30" i="1"/>
  <c r="W30" i="1"/>
  <c r="AH30" i="1"/>
  <c r="AS30" i="1"/>
  <c r="AA30" i="1"/>
  <c r="AW30" i="1"/>
  <c r="AZ30" i="1"/>
  <c r="H6" i="1"/>
  <c r="H8" i="1"/>
  <c r="H10" i="1"/>
  <c r="H12" i="1"/>
  <c r="H14" i="1"/>
  <c r="H16" i="1"/>
  <c r="H18" i="1"/>
  <c r="H22" i="1"/>
  <c r="H24" i="1"/>
  <c r="H26" i="1"/>
  <c r="H28" i="1"/>
  <c r="H30" i="1"/>
  <c r="P30" i="1"/>
  <c r="N30" i="1"/>
  <c r="L30" i="1"/>
  <c r="Q29" i="1"/>
  <c r="O29" i="1"/>
  <c r="M29" i="1"/>
  <c r="K29" i="1"/>
  <c r="I29" i="1"/>
  <c r="P28" i="1"/>
  <c r="N28" i="1"/>
  <c r="L28" i="1"/>
  <c r="J28" i="1"/>
  <c r="Q27" i="1"/>
  <c r="O27" i="1"/>
  <c r="M27" i="1"/>
  <c r="K27" i="1"/>
  <c r="I27" i="1"/>
  <c r="P26" i="1"/>
  <c r="N26" i="1"/>
  <c r="L26" i="1"/>
  <c r="J26" i="1"/>
  <c r="Q25" i="1"/>
  <c r="O25" i="1"/>
  <c r="M25" i="1"/>
  <c r="K25" i="1"/>
  <c r="I25" i="1"/>
  <c r="P24" i="1"/>
  <c r="N24" i="1"/>
  <c r="L24" i="1"/>
  <c r="J24" i="1"/>
  <c r="Q23" i="1"/>
  <c r="O23" i="1"/>
  <c r="M23" i="1"/>
  <c r="K23" i="1"/>
  <c r="I23" i="1"/>
  <c r="P22" i="1"/>
  <c r="L22" i="1"/>
  <c r="P18" i="1"/>
  <c r="N18" i="1"/>
  <c r="L18" i="1"/>
  <c r="J18" i="1"/>
  <c r="P16" i="1"/>
  <c r="N16" i="1"/>
  <c r="L16" i="1"/>
  <c r="J16" i="1"/>
  <c r="P14" i="1"/>
  <c r="N14" i="1"/>
  <c r="L14" i="1"/>
  <c r="J14" i="1"/>
  <c r="P12" i="1"/>
  <c r="N12" i="1"/>
  <c r="L12" i="1"/>
  <c r="J12" i="1"/>
  <c r="P10" i="1"/>
  <c r="N10" i="1"/>
  <c r="L10" i="1"/>
  <c r="J10" i="1"/>
  <c r="P8" i="1"/>
  <c r="N8" i="1"/>
  <c r="L8" i="1"/>
  <c r="J8" i="1"/>
  <c r="Q7" i="1"/>
  <c r="O7" i="1"/>
  <c r="M7" i="1"/>
  <c r="I7" i="1"/>
  <c r="P6" i="1"/>
  <c r="N6" i="1"/>
  <c r="L6" i="1"/>
  <c r="Q5" i="1"/>
  <c r="N4" i="1"/>
  <c r="J4" i="1"/>
  <c r="S7" i="1"/>
  <c r="S11" i="1"/>
  <c r="S15" i="1"/>
  <c r="S19" i="1"/>
  <c r="Y19" i="1"/>
  <c r="U19" i="1"/>
  <c r="Z18" i="1"/>
  <c r="V18" i="1"/>
  <c r="AA17" i="1"/>
  <c r="W17" i="1"/>
  <c r="Y15" i="1"/>
  <c r="U15" i="1"/>
  <c r="AA13" i="1"/>
  <c r="W13" i="1"/>
  <c r="BE4" i="1"/>
  <c r="X4" i="1"/>
  <c r="M4" i="1"/>
  <c r="E3" i="4"/>
  <c r="AE5" i="1"/>
  <c r="T5" i="1"/>
  <c r="M3" i="4"/>
  <c r="AI5" i="1"/>
  <c r="X5" i="1"/>
  <c r="AE6" i="1"/>
  <c r="AE3" i="1" s="1"/>
  <c r="T6" i="1"/>
  <c r="I6" i="1"/>
  <c r="I3" i="1" s="1"/>
  <c r="AK6" i="1"/>
  <c r="Z6" i="1"/>
  <c r="BC7" i="1"/>
  <c r="AR7" i="1"/>
  <c r="AG7" i="1"/>
  <c r="V7" i="1"/>
  <c r="AE8" i="1"/>
  <c r="T8" i="1"/>
  <c r="AI8" i="1"/>
  <c r="X8" i="1"/>
  <c r="AM8" i="1"/>
  <c r="AB8" i="1"/>
  <c r="BA9" i="1"/>
  <c r="AP9" i="1"/>
  <c r="AP3" i="1" s="1"/>
  <c r="AE9" i="1"/>
  <c r="T9" i="1"/>
  <c r="BC9" i="1"/>
  <c r="AR9" i="1"/>
  <c r="AG9" i="1"/>
  <c r="V9" i="1"/>
  <c r="BE9" i="1"/>
  <c r="AT9" i="1"/>
  <c r="AI9" i="1"/>
  <c r="X9" i="1"/>
  <c r="BG9" i="1"/>
  <c r="AV9" i="1"/>
  <c r="AK9" i="1"/>
  <c r="Z9" i="1"/>
  <c r="BI9" i="1"/>
  <c r="AX9" i="1"/>
  <c r="AX3" i="1" s="1"/>
  <c r="AM9" i="1"/>
  <c r="AB9" i="1"/>
  <c r="BA10" i="1"/>
  <c r="AP10" i="1"/>
  <c r="AE10" i="1"/>
  <c r="T10" i="1"/>
  <c r="BC10" i="1"/>
  <c r="AR10" i="1"/>
  <c r="AG10" i="1"/>
  <c r="V10" i="1"/>
  <c r="BE10" i="1"/>
  <c r="AT10" i="1"/>
  <c r="AI10" i="1"/>
  <c r="X10" i="1"/>
  <c r="BG10" i="1"/>
  <c r="AV10" i="1"/>
  <c r="AK10" i="1"/>
  <c r="Z10" i="1"/>
  <c r="BI10" i="1"/>
  <c r="AX10" i="1"/>
  <c r="AM10" i="1"/>
  <c r="AB10" i="1"/>
  <c r="BA11" i="1"/>
  <c r="AP11" i="1"/>
  <c r="AE11" i="1"/>
  <c r="T11" i="1"/>
  <c r="BC11" i="1"/>
  <c r="AR11" i="1"/>
  <c r="AG11" i="1"/>
  <c r="V11" i="1"/>
  <c r="BE11" i="1"/>
  <c r="AT11" i="1"/>
  <c r="AI11" i="1"/>
  <c r="X11" i="1"/>
  <c r="BG11" i="1"/>
  <c r="AV11" i="1"/>
  <c r="AK11" i="1"/>
  <c r="Z11" i="1"/>
  <c r="BI11" i="1"/>
  <c r="AX11" i="1"/>
  <c r="AM11" i="1"/>
  <c r="AB11" i="1"/>
  <c r="BA12" i="1"/>
  <c r="AP12" i="1"/>
  <c r="T12" i="1"/>
  <c r="AE12" i="1"/>
  <c r="BC12" i="1"/>
  <c r="V12" i="1"/>
  <c r="AR12" i="1"/>
  <c r="AG12" i="1"/>
  <c r="BE12" i="1"/>
  <c r="AT12" i="1"/>
  <c r="X12" i="1"/>
  <c r="AI12" i="1"/>
  <c r="BG12" i="1"/>
  <c r="Z12" i="1"/>
  <c r="AV12" i="1"/>
  <c r="AK12" i="1"/>
  <c r="BI12" i="1"/>
  <c r="AX12" i="1"/>
  <c r="AM12" i="1"/>
  <c r="BA13" i="1"/>
  <c r="AP13" i="1"/>
  <c r="AE13" i="1"/>
  <c r="T13" i="1"/>
  <c r="BC13" i="1"/>
  <c r="AR13" i="1"/>
  <c r="AG13" i="1"/>
  <c r="V13" i="1"/>
  <c r="BE13" i="1"/>
  <c r="AT13" i="1"/>
  <c r="AI13" i="1"/>
  <c r="X13" i="1"/>
  <c r="BG13" i="1"/>
  <c r="AV13" i="1"/>
  <c r="AK13" i="1"/>
  <c r="Z13" i="1"/>
  <c r="BI13" i="1"/>
  <c r="AX13" i="1"/>
  <c r="AM13" i="1"/>
  <c r="AB13" i="1"/>
  <c r="BA14" i="1"/>
  <c r="AP14" i="1"/>
  <c r="AE14" i="1"/>
  <c r="BC14" i="1"/>
  <c r="AR14" i="1"/>
  <c r="AG14" i="1"/>
  <c r="BE14" i="1"/>
  <c r="AT14" i="1"/>
  <c r="AI14" i="1"/>
  <c r="BG14" i="1"/>
  <c r="AV14" i="1"/>
  <c r="AK14" i="1"/>
  <c r="BI14" i="1"/>
  <c r="AX14" i="1"/>
  <c r="AM14" i="1"/>
  <c r="BA15" i="1"/>
  <c r="AP15" i="1"/>
  <c r="AE15" i="1"/>
  <c r="T15" i="1"/>
  <c r="BC15" i="1"/>
  <c r="AR15" i="1"/>
  <c r="AG15" i="1"/>
  <c r="V15" i="1"/>
  <c r="BE15" i="1"/>
  <c r="AT15" i="1"/>
  <c r="AI15" i="1"/>
  <c r="X15" i="1"/>
  <c r="BG15" i="1"/>
  <c r="AV15" i="1"/>
  <c r="AK15" i="1"/>
  <c r="Z15" i="1"/>
  <c r="BI15" i="1"/>
  <c r="AX15" i="1"/>
  <c r="AM15" i="1"/>
  <c r="AB15" i="1"/>
  <c r="BA16" i="1"/>
  <c r="AP16" i="1"/>
  <c r="AE16" i="1"/>
  <c r="BC16" i="1"/>
  <c r="AR16" i="1"/>
  <c r="AG16" i="1"/>
  <c r="BE16" i="1"/>
  <c r="AT16" i="1"/>
  <c r="AI16" i="1"/>
  <c r="BG16" i="1"/>
  <c r="AV16" i="1"/>
  <c r="AK16" i="1"/>
  <c r="BI16" i="1"/>
  <c r="AX16" i="1"/>
  <c r="AM16" i="1"/>
  <c r="BA17" i="1"/>
  <c r="AP17" i="1"/>
  <c r="AE17" i="1"/>
  <c r="T17" i="1"/>
  <c r="BC17" i="1"/>
  <c r="AR17" i="1"/>
  <c r="AG17" i="1"/>
  <c r="V17" i="1"/>
  <c r="BE17" i="1"/>
  <c r="AT17" i="1"/>
  <c r="AI17" i="1"/>
  <c r="X17" i="1"/>
  <c r="BG17" i="1"/>
  <c r="AV17" i="1"/>
  <c r="AK17" i="1"/>
  <c r="Z17" i="1"/>
  <c r="BI17" i="1"/>
  <c r="AX17" i="1"/>
  <c r="AM17" i="1"/>
  <c r="AB17" i="1"/>
  <c r="BA19" i="1"/>
  <c r="AE19" i="1"/>
  <c r="AP19" i="1"/>
  <c r="T19" i="1"/>
  <c r="BC19" i="1"/>
  <c r="AR19" i="1"/>
  <c r="AG19" i="1"/>
  <c r="V19" i="1"/>
  <c r="BE19" i="1"/>
  <c r="AI19" i="1"/>
  <c r="AT19" i="1"/>
  <c r="X19" i="1"/>
  <c r="BG19" i="1"/>
  <c r="AV19" i="1"/>
  <c r="AK19" i="1"/>
  <c r="Z19" i="1"/>
  <c r="BI19" i="1"/>
  <c r="AM19" i="1"/>
  <c r="AX19" i="1"/>
  <c r="AB19" i="1"/>
  <c r="C233" i="4"/>
  <c r="H21" i="1"/>
  <c r="AO21" i="1"/>
  <c r="J21" i="1"/>
  <c r="AQ21" i="1"/>
  <c r="AQ20" i="1" s="1"/>
  <c r="K233" i="4"/>
  <c r="AS21" i="1"/>
  <c r="AS20" i="1" s="1"/>
  <c r="L21" i="1"/>
  <c r="N21" i="1"/>
  <c r="N20" i="1" s="1"/>
  <c r="AU21" i="1"/>
  <c r="S233" i="4"/>
  <c r="AW21" i="1"/>
  <c r="AW20" i="1" s="1"/>
  <c r="P21" i="1"/>
  <c r="G233" i="4"/>
  <c r="AQ22" i="1"/>
  <c r="O233" i="4"/>
  <c r="AU22" i="1"/>
  <c r="AF30" i="1"/>
  <c r="U30" i="1"/>
  <c r="AQ30" i="1"/>
  <c r="V30" i="1"/>
  <c r="AG30" i="1"/>
  <c r="AR30" i="1"/>
  <c r="Z30" i="1"/>
  <c r="AK30" i="1"/>
  <c r="AV30" i="1"/>
  <c r="E307" i="4"/>
  <c r="M307" i="4"/>
  <c r="U307" i="4"/>
  <c r="H5" i="1"/>
  <c r="H7" i="1"/>
  <c r="H9" i="1"/>
  <c r="H11" i="1"/>
  <c r="H13" i="1"/>
  <c r="H15" i="1"/>
  <c r="H17" i="1"/>
  <c r="H19" i="1"/>
  <c r="H23" i="1"/>
  <c r="H25" i="1"/>
  <c r="H27" i="1"/>
  <c r="H29" i="1"/>
  <c r="O30" i="1"/>
  <c r="K30" i="1"/>
  <c r="P29" i="1"/>
  <c r="N29" i="1"/>
  <c r="L29" i="1"/>
  <c r="J29" i="1"/>
  <c r="Q28" i="1"/>
  <c r="O28" i="1"/>
  <c r="M28" i="1"/>
  <c r="K28" i="1"/>
  <c r="I28" i="1"/>
  <c r="P27" i="1"/>
  <c r="N27" i="1"/>
  <c r="L27" i="1"/>
  <c r="J27" i="1"/>
  <c r="Q26" i="1"/>
  <c r="O26" i="1"/>
  <c r="M26" i="1"/>
  <c r="K26" i="1"/>
  <c r="I26" i="1"/>
  <c r="P25" i="1"/>
  <c r="N25" i="1"/>
  <c r="L25" i="1"/>
  <c r="J25" i="1"/>
  <c r="Q24" i="1"/>
  <c r="O24" i="1"/>
  <c r="M24" i="1"/>
  <c r="K24" i="1"/>
  <c r="I24" i="1"/>
  <c r="P23" i="1"/>
  <c r="N23" i="1"/>
  <c r="L23" i="1"/>
  <c r="L20" i="1" s="1"/>
  <c r="J23" i="1"/>
  <c r="Q22" i="1"/>
  <c r="O22" i="1"/>
  <c r="M22" i="1"/>
  <c r="K22" i="1"/>
  <c r="I22" i="1"/>
  <c r="I20" i="1" s="1"/>
  <c r="P19" i="1"/>
  <c r="N19" i="1"/>
  <c r="L19" i="1"/>
  <c r="J19" i="1"/>
  <c r="Q18" i="1"/>
  <c r="O18" i="1"/>
  <c r="M18" i="1"/>
  <c r="K18" i="1"/>
  <c r="I18" i="1"/>
  <c r="P17" i="1"/>
  <c r="N17" i="1"/>
  <c r="L17" i="1"/>
  <c r="J17" i="1"/>
  <c r="Q16" i="1"/>
  <c r="O16" i="1"/>
  <c r="M16" i="1"/>
  <c r="K16" i="1"/>
  <c r="I16" i="1"/>
  <c r="P15" i="1"/>
  <c r="N15" i="1"/>
  <c r="L15" i="1"/>
  <c r="J15" i="1"/>
  <c r="Q14" i="1"/>
  <c r="O14" i="1"/>
  <c r="M14" i="1"/>
  <c r="K14" i="1"/>
  <c r="I14" i="1"/>
  <c r="P13" i="1"/>
  <c r="N13" i="1"/>
  <c r="L13" i="1"/>
  <c r="J13" i="1"/>
  <c r="Q12" i="1"/>
  <c r="O12" i="1"/>
  <c r="M12" i="1"/>
  <c r="K12" i="1"/>
  <c r="I12" i="1"/>
  <c r="P11" i="1"/>
  <c r="N11" i="1"/>
  <c r="L11" i="1"/>
  <c r="J11" i="1"/>
  <c r="Q10" i="1"/>
  <c r="O10" i="1"/>
  <c r="M10" i="1"/>
  <c r="K10" i="1"/>
  <c r="I10" i="1"/>
  <c r="P9" i="1"/>
  <c r="N9" i="1"/>
  <c r="L9" i="1"/>
  <c r="J9" i="1"/>
  <c r="Q8" i="1"/>
  <c r="O8" i="1"/>
  <c r="M8" i="1"/>
  <c r="K8" i="1"/>
  <c r="I8" i="1"/>
  <c r="P7" i="1"/>
  <c r="N7" i="1"/>
  <c r="L7" i="1"/>
  <c r="J7" i="1"/>
  <c r="Q6" i="1"/>
  <c r="O6" i="1"/>
  <c r="M6" i="1"/>
  <c r="J6" i="1"/>
  <c r="O5" i="1"/>
  <c r="K5" i="1"/>
  <c r="P4" i="1"/>
  <c r="L4" i="1"/>
  <c r="S5" i="1"/>
  <c r="S9" i="1"/>
  <c r="S13" i="1"/>
  <c r="S17" i="1"/>
  <c r="AA19" i="1"/>
  <c r="W19" i="1"/>
  <c r="AB18" i="1"/>
  <c r="X18" i="1"/>
  <c r="T18" i="1"/>
  <c r="Y17" i="1"/>
  <c r="U17" i="1"/>
  <c r="Z16" i="1"/>
  <c r="V16" i="1"/>
  <c r="AA15" i="1"/>
  <c r="W15" i="1"/>
  <c r="AB14" i="1"/>
  <c r="X14" i="1"/>
  <c r="T14" i="1"/>
  <c r="Y13" i="1"/>
  <c r="U13" i="1"/>
  <c r="U3" i="1" s="1"/>
  <c r="U32" i="1" s="1"/>
  <c r="H4" i="1"/>
  <c r="C3" i="4"/>
  <c r="S4" i="1"/>
  <c r="BE3" i="1"/>
  <c r="BE32" i="1" s="1"/>
  <c r="BB3" i="1"/>
  <c r="BB32" i="1" s="1"/>
  <c r="BC3" i="1"/>
  <c r="BC32" i="1" s="1"/>
  <c r="BD3" i="1"/>
  <c r="BD32" i="1" s="1"/>
  <c r="AI3" i="1"/>
  <c r="AS3" i="1"/>
  <c r="AU3" i="1"/>
  <c r="AT3" i="1"/>
  <c r="AJ3" i="1"/>
  <c r="AJ32" i="1" s="1"/>
  <c r="AF3" i="1"/>
  <c r="AF32" i="1" s="1"/>
  <c r="AG3" i="1"/>
  <c r="AG32" i="1" s="1"/>
  <c r="V3" i="1"/>
  <c r="V32" i="1" s="1"/>
  <c r="AX20" i="1"/>
  <c r="AV20" i="1"/>
  <c r="AR20" i="1"/>
  <c r="AP20" i="1"/>
  <c r="AO20" i="1"/>
  <c r="AO3" i="1"/>
  <c r="K20" i="1"/>
  <c r="K3" i="1"/>
  <c r="P20" i="1"/>
  <c r="Q20" i="1"/>
  <c r="H20" i="1"/>
  <c r="AQ3" i="1" l="1"/>
  <c r="AZ3" i="1"/>
  <c r="AZ32" i="1" s="1"/>
  <c r="AD3" i="1"/>
  <c r="AD32" i="1" s="1"/>
  <c r="Y3" i="1"/>
  <c r="Y32" i="1" s="1"/>
  <c r="L3" i="1"/>
  <c r="AH3" i="1"/>
  <c r="AH32" i="1" s="1"/>
  <c r="J3" i="1"/>
  <c r="BF3" i="1"/>
  <c r="BF32" i="1" s="1"/>
  <c r="AM3" i="1"/>
  <c r="AK3" i="1"/>
  <c r="AK32" i="1" s="1"/>
  <c r="AB3" i="1"/>
  <c r="O3" i="1"/>
  <c r="BG3" i="1"/>
  <c r="BG32" i="1" s="1"/>
  <c r="BA3" i="1"/>
  <c r="BA32" i="1" s="1"/>
  <c r="S3" i="1"/>
  <c r="S32" i="1" s="1"/>
  <c r="H3" i="1"/>
  <c r="X3" i="1"/>
  <c r="W3" i="1"/>
  <c r="W32" i="1" s="1"/>
  <c r="Q3" i="1"/>
  <c r="O20" i="1"/>
  <c r="M20" i="1"/>
  <c r="AU20" i="1"/>
  <c r="AU32" i="1" s="1"/>
  <c r="J20" i="1"/>
  <c r="BI3" i="1"/>
  <c r="BI32" i="1" s="1"/>
  <c r="Z3" i="1"/>
  <c r="Z32" i="1" s="1"/>
  <c r="AV3" i="1"/>
  <c r="AR3" i="1"/>
  <c r="T3" i="1"/>
  <c r="M3" i="1"/>
  <c r="N3" i="1"/>
  <c r="N32" i="1" s="1"/>
  <c r="P3" i="1"/>
  <c r="AA3" i="1"/>
  <c r="AA32" i="1" s="1"/>
  <c r="AW3" i="1"/>
  <c r="AW32" i="1" s="1"/>
  <c r="AL3" i="1"/>
  <c r="AL32" i="1" s="1"/>
  <c r="BH3" i="1"/>
  <c r="BH32" i="1" s="1"/>
  <c r="AB30" i="1"/>
  <c r="AB32" i="1" s="1"/>
  <c r="AM30" i="1"/>
  <c r="AM32" i="1" s="1"/>
  <c r="AX30" i="1"/>
  <c r="AX32" i="1" s="1"/>
  <c r="Q30" i="1"/>
  <c r="T30" i="1"/>
  <c r="T32" i="1" s="1"/>
  <c r="AE30" i="1"/>
  <c r="AE32" i="1" s="1"/>
  <c r="AP30" i="1"/>
  <c r="I30" i="1"/>
  <c r="X30" i="1"/>
  <c r="X32" i="1" s="1"/>
  <c r="AI30" i="1"/>
  <c r="AI32" i="1" s="1"/>
  <c r="AT30" i="1"/>
  <c r="M30" i="1"/>
  <c r="M32" i="1" s="1"/>
  <c r="J32" i="1"/>
  <c r="AS32" i="1"/>
  <c r="AT32" i="1"/>
  <c r="AP32" i="1"/>
  <c r="AV32" i="1"/>
  <c r="AQ32" i="1"/>
  <c r="AR32" i="1"/>
  <c r="I32" i="1"/>
  <c r="AO32" i="1"/>
  <c r="L32" i="1"/>
  <c r="K32" i="1"/>
  <c r="O32" i="1"/>
  <c r="Q32" i="1"/>
  <c r="H32" i="1"/>
  <c r="P32" i="1"/>
</calcChain>
</file>

<file path=xl/comments1.xml><?xml version="1.0" encoding="utf-8"?>
<comments xmlns="http://schemas.openxmlformats.org/spreadsheetml/2006/main">
  <authors>
    <author>Ferrari</author>
  </authors>
  <commentList>
    <comment ref="C2" authorId="0">
      <text>
        <r>
          <rPr>
            <b/>
            <sz val="9"/>
            <color indexed="81"/>
            <rFont val="Tahoma"/>
            <family val="2"/>
          </rPr>
          <t>Preencher:
0 - não atende
5 - parcial
10 - atendimeto total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>
      <text>
        <r>
          <rPr>
            <b/>
            <sz val="9"/>
            <color indexed="81"/>
            <rFont val="Tahoma"/>
            <family val="2"/>
          </rPr>
          <t>Em caso de atendimento parcial mencionar o que falta.</t>
        </r>
      </text>
    </comment>
    <comment ref="E2" authorId="0">
      <text>
        <r>
          <rPr>
            <b/>
            <sz val="9"/>
            <color indexed="81"/>
            <rFont val="Tahoma"/>
            <family val="2"/>
          </rPr>
          <t>Preencher:
0 - não atende
5 - parcial
10 - atendimeto total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2" authorId="0">
      <text>
        <r>
          <rPr>
            <b/>
            <sz val="9"/>
            <color indexed="81"/>
            <rFont val="Tahoma"/>
            <family val="2"/>
          </rPr>
          <t>Em caso de atendimento parcial mencionar o que falta.</t>
        </r>
      </text>
    </comment>
    <comment ref="G2" authorId="0">
      <text>
        <r>
          <rPr>
            <b/>
            <sz val="9"/>
            <color indexed="81"/>
            <rFont val="Tahoma"/>
            <family val="2"/>
          </rPr>
          <t>Preencher:
0 - não atende
5 - parcial
10 - atendimeto total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2" authorId="0">
      <text>
        <r>
          <rPr>
            <b/>
            <sz val="9"/>
            <color indexed="81"/>
            <rFont val="Tahoma"/>
            <family val="2"/>
          </rPr>
          <t>Em caso de atendimento parcial mencionar o que falta.</t>
        </r>
      </text>
    </comment>
    <comment ref="I2" authorId="0">
      <text>
        <r>
          <rPr>
            <b/>
            <sz val="9"/>
            <color indexed="81"/>
            <rFont val="Tahoma"/>
            <family val="2"/>
          </rPr>
          <t>Preencher:
0 - não atende
5 - parcial
10 - atendimeto total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2" authorId="0">
      <text>
        <r>
          <rPr>
            <b/>
            <sz val="9"/>
            <color indexed="81"/>
            <rFont val="Tahoma"/>
            <family val="2"/>
          </rPr>
          <t>Em caso de atendimento parcial mencionar o que falta.</t>
        </r>
      </text>
    </comment>
    <comment ref="K2" authorId="0">
      <text>
        <r>
          <rPr>
            <b/>
            <sz val="9"/>
            <color indexed="81"/>
            <rFont val="Tahoma"/>
            <family val="2"/>
          </rPr>
          <t>Preencher:
0 - não atende
5 - parcial
10 - atendimeto total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2" authorId="0">
      <text>
        <r>
          <rPr>
            <b/>
            <sz val="9"/>
            <color indexed="81"/>
            <rFont val="Tahoma"/>
            <family val="2"/>
          </rPr>
          <t>Em caso de atendimento parcial mencionar o que falta.</t>
        </r>
      </text>
    </comment>
    <comment ref="M2" authorId="0">
      <text>
        <r>
          <rPr>
            <b/>
            <sz val="9"/>
            <color indexed="81"/>
            <rFont val="Tahoma"/>
            <family val="2"/>
          </rPr>
          <t>Preencher:
0 - não atende
5 - parcial
10 - atendimeto total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N2" authorId="0">
      <text>
        <r>
          <rPr>
            <b/>
            <sz val="9"/>
            <color indexed="81"/>
            <rFont val="Tahoma"/>
            <family val="2"/>
          </rPr>
          <t>Em caso de atendimento parcial mencionar o que falta.</t>
        </r>
      </text>
    </comment>
    <comment ref="O2" authorId="0">
      <text>
        <r>
          <rPr>
            <b/>
            <sz val="9"/>
            <color indexed="81"/>
            <rFont val="Tahoma"/>
            <family val="2"/>
          </rPr>
          <t>Preencher:
0 - não atende
5 - parcial
10 - atendimeto total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P2" authorId="0">
      <text>
        <r>
          <rPr>
            <b/>
            <sz val="9"/>
            <color indexed="81"/>
            <rFont val="Tahoma"/>
            <family val="2"/>
          </rPr>
          <t>Em caso de atendimento parcial mencionar o que falta.</t>
        </r>
      </text>
    </comment>
    <comment ref="Q2" authorId="0">
      <text>
        <r>
          <rPr>
            <b/>
            <sz val="9"/>
            <color indexed="81"/>
            <rFont val="Tahoma"/>
            <family val="2"/>
          </rPr>
          <t>Preencher:
0 - não atende
5 - parcial
10 - atendimeto total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R2" authorId="0">
      <text>
        <r>
          <rPr>
            <b/>
            <sz val="9"/>
            <color indexed="81"/>
            <rFont val="Tahoma"/>
            <family val="2"/>
          </rPr>
          <t>Em caso de atendimento parcial mencionar o que falta.</t>
        </r>
      </text>
    </comment>
    <comment ref="S2" authorId="0">
      <text>
        <r>
          <rPr>
            <b/>
            <sz val="9"/>
            <color indexed="81"/>
            <rFont val="Tahoma"/>
            <family val="2"/>
          </rPr>
          <t>Preencher:
0 - não atende
5 - parcial
10 - atendimeto total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T2" authorId="0">
      <text>
        <r>
          <rPr>
            <b/>
            <sz val="9"/>
            <color indexed="81"/>
            <rFont val="Tahoma"/>
            <family val="2"/>
          </rPr>
          <t>Em caso de atendimento parcial mencionar o que falta.</t>
        </r>
      </text>
    </comment>
    <comment ref="U2" authorId="0">
      <text>
        <r>
          <rPr>
            <b/>
            <sz val="9"/>
            <color indexed="81"/>
            <rFont val="Tahoma"/>
            <family val="2"/>
          </rPr>
          <t>Preencher:
0 - não atende
5 - parcial
10 - atendimeto total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V2" authorId="0">
      <text>
        <r>
          <rPr>
            <b/>
            <sz val="9"/>
            <color indexed="81"/>
            <rFont val="Tahoma"/>
            <family val="2"/>
          </rPr>
          <t>Em caso de atendimento parcial mencionar o que falta.</t>
        </r>
      </text>
    </comment>
  </commentList>
</comments>
</file>

<file path=xl/sharedStrings.xml><?xml version="1.0" encoding="utf-8"?>
<sst xmlns="http://schemas.openxmlformats.org/spreadsheetml/2006/main" count="833" uniqueCount="541">
  <si>
    <t>(1) Requisitos Funcionais de Gerenciamento de Portfólio, Programas e Projetos</t>
  </si>
  <si>
    <t>1. Gestão Estratégica, Indicadores e Metas</t>
  </si>
  <si>
    <t xml:space="preserve">2. Gestão de Demandas </t>
  </si>
  <si>
    <t>3. Seleção, priorização e Gestão de Portfólios</t>
  </si>
  <si>
    <t>4. Gerenciamento de Programas e Benefícios</t>
  </si>
  <si>
    <t>5. Gerenciamento de Recursos e Capacidades</t>
  </si>
  <si>
    <t xml:space="preserve">6. Gerenciamento de Projetos </t>
  </si>
  <si>
    <t>7. Gerenciamento de Tempo e Tarefas</t>
  </si>
  <si>
    <t>8. Gerenciamento de Custos</t>
  </si>
  <si>
    <t>9. Gerenciamento Integrado de Problemas, Riscos e Mudanças</t>
  </si>
  <si>
    <t xml:space="preserve">10. Monitoramento, Avaliação e Controle </t>
  </si>
  <si>
    <t>11. Fluxo de Trabalho (workflow)</t>
  </si>
  <si>
    <t>12. Organização, Colaboração e Comunicação</t>
  </si>
  <si>
    <t xml:space="preserve">13. Gerenciamento de Documentos (ECM) </t>
  </si>
  <si>
    <t xml:space="preserve">14. Consultas, Relatórios, Visões e Gráficos </t>
  </si>
  <si>
    <t>15. Metodologias, Melhores Práticas e Base de Conhecimento</t>
  </si>
  <si>
    <t>16. Administração, Configuração e Parametrização</t>
  </si>
  <si>
    <t>(2) Requisitos Funcionais específicos de Gerenciamento de Programas e Projetos de Cofinanciamento</t>
  </si>
  <si>
    <t>1. Aderência a Metodologias de organismos de cooperação multilateral e empréstimo</t>
  </si>
  <si>
    <t xml:space="preserve">2. Registro de dados dos Programas e Projetos (específicos) </t>
  </si>
  <si>
    <t xml:space="preserve">3. Gerenciamento de Aquisições </t>
  </si>
  <si>
    <t>4. Gerenciamento de Contratos</t>
  </si>
  <si>
    <t>5. Gerenciamento de Ativos (Bens adquiridos)</t>
  </si>
  <si>
    <t>6. Gerenciamento Administrativo-Financeiro</t>
  </si>
  <si>
    <t>7. Avaliação e Monitoramento</t>
  </si>
  <si>
    <t>8. Relatórios de Planejamento, Avaliação, Controle e Prestação de Contas</t>
  </si>
  <si>
    <t xml:space="preserve">9. Capacidade de integração com sistemas legados governamentais </t>
  </si>
  <si>
    <t>nenhuma</t>
  </si>
  <si>
    <t>Perfil de avaliação</t>
  </si>
  <si>
    <t>(A) Perfil Completo</t>
  </si>
  <si>
    <t>(B) Estratégia, Demandas, Portfólio, Programas e Projetos</t>
  </si>
  <si>
    <t>(C) Portfólio, Demandas, Programas e Projetos</t>
  </si>
  <si>
    <t>(D) Programas e Projetos de Cofinanciamento</t>
  </si>
  <si>
    <t>(E) Estratégia e Ações</t>
  </si>
  <si>
    <t>Exclusões específicas</t>
  </si>
  <si>
    <t>projetos de cofinanciamento</t>
  </si>
  <si>
    <t>estratégia e projetos de cofinanciamento</t>
  </si>
  <si>
    <t>demandas, portfólio, recursos, metodologias e projetos de cofinanciamento</t>
  </si>
  <si>
    <t>estratégia, demandas, portfólio, recursos e metodologias</t>
  </si>
  <si>
    <t>Channel</t>
  </si>
  <si>
    <t>Project Builder</t>
  </si>
  <si>
    <t>Tasker</t>
  </si>
  <si>
    <t>AtTask</t>
  </si>
  <si>
    <t>Clarity</t>
  </si>
  <si>
    <t>Stratec</t>
  </si>
  <si>
    <t>SAFF</t>
  </si>
  <si>
    <t>GESPRO</t>
  </si>
  <si>
    <t>SPGP</t>
  </si>
  <si>
    <t>EPM</t>
  </si>
  <si>
    <t>(3) Requisitos Técnicos</t>
  </si>
  <si>
    <t>#</t>
  </si>
  <si>
    <t>Requisito</t>
  </si>
  <si>
    <t>Nota</t>
  </si>
  <si>
    <t>Comentário</t>
  </si>
  <si>
    <t>Gestão Estratégica, Indicadores e Metas</t>
  </si>
  <si>
    <r>
      <t>1.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Deverá cumprir a metodologia de Painéis Balanceados integralmente, incluindo cadastramento, monitoramento, avaliação e visualização gráfica do Mapa Estratégico e suas perspectivas, Objetivos Estratégicos, Temas Estratégicos, Indicadores e Metas com relação de causa e efeito;</t>
    </r>
  </si>
  <si>
    <t>sem visão gráfica do mapa</t>
  </si>
  <si>
    <r>
      <t>2.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Possibilitar a criação de um número ilimitado de Planos Estratégicos e Mapas Estratégicos relacionados a diversas organizações ou unidades de negócio e conter recursos para cadastramento de Missão, Visão e Valores da Organização com registro de temporalidade;</t>
    </r>
  </si>
  <si>
    <t>não atende a mapas estratégicos</t>
  </si>
  <si>
    <t>apenas 1 mapa por organização</t>
  </si>
  <si>
    <t>Não tem mapas estratégicos nem campos de missão, visão e valores</t>
  </si>
  <si>
    <r>
      <t>3.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Possibilitar o desmembramento do Plano Estratégico e Mapa Estratégico em ciclos temporais parametrizáveis e interrelacionados, de forma que cada plano ou mapa possa ser acompanhado individualmente ou de maneira consolidada;</t>
    </r>
  </si>
  <si>
    <t>Não são parametrizáveis e interrelacionados</t>
  </si>
  <si>
    <r>
      <t>4.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Permitir o desdobramento das estratégias em um número ilimitado de objetivos estratégicos e iniciativas estratégicas possibilitando o vínculo das iniciativas aos objetivos estratégicos;</t>
    </r>
  </si>
  <si>
    <r>
      <t>5.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Permitir o cadastramento das iniciativas estratégicas, incluindo um número ilimitado de demandas, programas e projetos com respectivos detalhamentos descritivos, responsáveis e prazos;</t>
    </r>
  </si>
  <si>
    <r>
      <t>6.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Possibilitar o vínculo de um ou mais indicadores de desempenho, resultado ou tendência para avaliação dos objetivos estratégicos, incluíndo a definição de base histórica, metas a alcançar com possibilidade de desdobramento geográfico e temporal, polaridade e faixas de valores que indiquem o grau de contribuição que uma iniciativa estratégica possui para o cumprimento destas metas;</t>
    </r>
  </si>
  <si>
    <t>não possui desdobramento geográfico, faixa de valores, base histórica</t>
  </si>
  <si>
    <t>não possui desdobramento geográfico</t>
  </si>
  <si>
    <r>
      <t>7.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Deverá ser possível a criação de fórmulas e variáveis para cálculo dos indicadores incluíndo flexibilidade na parametrização pelo usuário de:</t>
    </r>
  </si>
  <si>
    <t>não permite a criação de atributos pelo usuário</t>
  </si>
  <si>
    <r>
      <t>a.</t>
    </r>
    <r>
      <rPr>
        <sz val="7"/>
        <color theme="1"/>
        <rFont val="Times New Roman"/>
        <family val="1"/>
      </rPr>
      <t xml:space="preserve">       </t>
    </r>
    <r>
      <rPr>
        <sz val="12"/>
        <color theme="1"/>
        <rFont val="Times New Roman"/>
        <family val="1"/>
      </rPr>
      <t>unidades de medidas;</t>
    </r>
  </si>
  <si>
    <r>
      <t>b.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funções aritméticas, lógicas e valores de constantes;</t>
    </r>
  </si>
  <si>
    <r>
      <t>c.</t>
    </r>
    <r>
      <rPr>
        <sz val="7"/>
        <color theme="1"/>
        <rFont val="Times New Roman"/>
        <family val="1"/>
      </rPr>
      <t xml:space="preserve">       </t>
    </r>
    <r>
      <rPr>
        <sz val="12"/>
        <color theme="1"/>
        <rFont val="Times New Roman"/>
        <family val="1"/>
      </rPr>
      <t>captura de dados de origem externa;</t>
    </r>
  </si>
  <si>
    <r>
      <t>d.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periodicidade de cáculo;</t>
    </r>
  </si>
  <si>
    <r>
      <t>e.</t>
    </r>
    <r>
      <rPr>
        <sz val="7"/>
        <color theme="1"/>
        <rFont val="Times New Roman"/>
        <family val="1"/>
      </rPr>
      <t xml:space="preserve">       </t>
    </r>
    <r>
      <rPr>
        <sz val="12"/>
        <color theme="1"/>
        <rFont val="Times New Roman"/>
        <family val="1"/>
      </rPr>
      <t>campos e indicadores criados pelo próprio usuário.</t>
    </r>
  </si>
  <si>
    <r>
      <t>8.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Deverá utilizar recursos de cores (faróis) para a apresentação da situação de objetivos estratégicos, indicadores, metas e projetos fora de prazo ou fora de faixa de valores limites estabelecidos dada a variabilidade dos seus valores e tolerância no seu desempenho;</t>
    </r>
  </si>
  <si>
    <r>
      <t>9.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Deverá possibilitar a diferenciação da forma dos faróis indicativos dos status de metas e projetos para impressão em preto e banco e para daltônicos;</t>
    </r>
  </si>
  <si>
    <r>
      <t>10.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Possibilitar a navegação a partir do Mapa Estratégico, possibilitando a visualização indicadores e iniciativas estratégicas vinculadas a cada objetivo estratégico.</t>
    </r>
  </si>
  <si>
    <t>Gestão de Demandas</t>
  </si>
  <si>
    <r>
      <t>1.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Deverá permitir o registro de diversas demandas, tais como: registro de idéias, requisições de novos projetos, registro de demandas oriundas de problemas ou requisições de mudança;</t>
    </r>
  </si>
  <si>
    <r>
      <t>2.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 xml:space="preserve">Permitir a criação dos dados da demanda tais como: origem da demanda, detalhamento da demanda, data de solicitação, solicitante, unidade solicitante e responsável, data limite para atendimento, orçamento preliminar, interessados e prioridade; </t>
    </r>
  </si>
  <si>
    <r>
      <t>3.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Permitir a categorização das demandas com o objetivo de corretamente classificá-las e roteá-las, possibilitando inclusive a criação de novos atributos pelo usuário;</t>
    </r>
  </si>
  <si>
    <r>
      <t>4.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Permitir o tratamento das demandas de menor esforço ou complexidade diretamente, como “ordens de serviço”, ou convertendo as de maior esforço ou complexidade em projetos;</t>
    </r>
  </si>
  <si>
    <r>
      <t>5.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Deverá permitir o gerenciamento da equipe e alocação de recursos já na fase de demanda, antes da criação de um projeto com controle de temporalidade (pré-reserva).</t>
    </r>
  </si>
  <si>
    <t>Seleção, Priorização e Gestão de Portfólios</t>
  </si>
  <si>
    <r>
      <t>1.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Deverá cumprir a metodologia de Gerenciamento de Portfólio  integralmente, incluindo os processos de Identificação, Categorização, Avaliação, Seleção, Priorização, Balanceamento, Autorização e Monitoramento e Controle de itens do portfólio;</t>
    </r>
  </si>
  <si>
    <r>
      <t>2.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Permitir a criação de categorias, critérios, pesos e prioridades para seleção de itens componentes do portfólio;</t>
    </r>
  </si>
  <si>
    <t>Não contempla prioridades</t>
  </si>
  <si>
    <r>
      <t>3.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Permitir a configuração de diferentes tipos de portfólios (serviços, aplicações, programas, projetos, demandas, ativos, produtos ou recursos) com suas respectivas informações tais como: vinculação estratégica, categorização, indicadores de desempenho e resultado e itens componentes;</t>
    </r>
  </si>
  <si>
    <t>falta indicadores</t>
  </si>
  <si>
    <r>
      <t>4.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Permitir a criação e análise de cenários realizando simulações para determinar o portfólio ideal de investimentos baseado em critérios selecionados e parametrizados pelo usuário, permitindo a comparação posterior entre os cenários;</t>
    </r>
  </si>
  <si>
    <r>
      <t>5.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Deve ser possível a criação e análise de cenários com algoritmo de otimização levando em conta benefícios financeiros, restrições orçamentárias ou de recursos para o portfólio;</t>
    </r>
  </si>
  <si>
    <r>
      <t>6.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Deve ser possível a execução de refinamentos sucessivos na criação e análise de cenários a partir de um cenário existente sem perder as informações do cenário anterior;</t>
    </r>
  </si>
  <si>
    <r>
      <t>7.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Deve ser possível o agrupamento hierárquico dos portfólios;</t>
    </r>
  </si>
  <si>
    <r>
      <t>8.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Permitir a vinculação de interdependência de projetos para fins de análise de portfólio;</t>
    </r>
  </si>
  <si>
    <r>
      <t>9.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Os portfólios devem permitir a definição do custo orçado e do benefício esperado para o portfólio, de forma a permitir sua comparação com o custo orçado e benefício esperado dos seus itens componentes;</t>
    </r>
  </si>
  <si>
    <r>
      <t>10.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Permitir, de dentro do portfólio, acessar os itens componentes do portfólio por meio de uma visão “drill-down”.</t>
    </r>
  </si>
  <si>
    <t>Gerenciamento de Programas e Benefícios</t>
  </si>
  <si>
    <r>
      <t>1.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Deverá cumprir a metodologia de Gerenciamento de Programas integralmente, incluindo os processos de Cadastro, Análise, Autorização e Monitoramento e Controle de Programas;</t>
    </r>
  </si>
  <si>
    <t>não faz análise</t>
  </si>
  <si>
    <r>
      <t>2.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Deverá permitir o cadastramento de programas e seus componentes a saber: objetivo, justificativa, benefícios, responsáveis, interessados, recursos, orçamentos, metas, indicadores e riscos;</t>
    </r>
  </si>
  <si>
    <t>apenas visão de conjunto</t>
  </si>
  <si>
    <r>
      <t>3.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Permitir a vinculação do programa a organização indicando a unidade gestora e executora;</t>
    </r>
  </si>
  <si>
    <r>
      <t>4.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Deverá permitir o registro e acompanhamento do benefícios associados ao programas com a vinculação de metricas para sua avaliação;</t>
    </r>
  </si>
  <si>
    <t>não registra métricas de benefícis</t>
  </si>
  <si>
    <r>
      <t>5.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Deverá permitir a vinculação de programas a um ou mais objetivos estratégicos;</t>
    </r>
  </si>
  <si>
    <r>
      <t>6.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Deverá permitir a subdivisão do programa em componentes e subcomponentes de maneira ilimitada possibilitando uma gestão hierarquizada de todo o programa;</t>
    </r>
  </si>
  <si>
    <r>
      <t>7.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O sistema deverá permitir a definição de dependências entre programas e entre projetos de diferentes programas;</t>
    </r>
  </si>
  <si>
    <t>somente entre projetos de dif. Programas</t>
  </si>
  <si>
    <r>
      <t>8.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Deverá permitir a vinculação de um agrupamento de projetos e ações continuadas a um programa;</t>
    </r>
  </si>
  <si>
    <r>
      <t>9.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Permitir, de dentro do programa, acessar os seus itens componentes do por meio de uma visão “drill-down”.</t>
    </r>
  </si>
  <si>
    <t>Gerenciamento de Recursos e Capacidades</t>
  </si>
  <si>
    <r>
      <t>1.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Deverá permitir o cadastramento dos recursos utilizados em demandas, programas e projetos permitindo sua tipificação (recursos humanos, materiais ou equipamentos), unidades de consumo, escalas de trabalho e a indicação via calendário próprio do recurso dos períodos de disponibilidade e indisponibilidade e respectivos gestores funcionais;</t>
    </r>
  </si>
  <si>
    <t>não tem tratamento para materias e equipamentos</t>
  </si>
  <si>
    <t>não tem unidades de consumo e tratamento para materiais e equipamento</t>
  </si>
  <si>
    <r>
      <t>2.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Gerenciar a alocação de recursos com a devida contabilização dos custos decorrentes desta utilização;</t>
    </r>
  </si>
  <si>
    <r>
      <t>3.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Permitir a alocação de recursos de diversas áreas funcionais por meio de Requisições de Recursos, que deverão ser aprovadas pelos Gerentes Funcionais para serem efetivadas;</t>
    </r>
  </si>
  <si>
    <t>por processo</t>
  </si>
  <si>
    <r>
      <t>4.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Possibilitar o cadastramento e gerenciamento de perfils profissionais, competências e experiência dos recursos humanos com a anexação do currículo do recurso em seus registros;</t>
    </r>
  </si>
  <si>
    <r>
      <t>5.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Permitir a seleção de recursos considerando tanto a disponibilidade como o perfil e as habilidades e conhecimentos específicos dos recursos (incluindo busca de palavras-chave em seu currículo);</t>
    </r>
  </si>
  <si>
    <t>somente por perfil</t>
  </si>
  <si>
    <r>
      <t>6.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Permitir a segregação dos recursos em “Pools de Recursos” para facilitar a organização permitindo  alocação e visualização agregada das informações tanto em projetos como operacional informando que recursos têm sobrealocação ou subalocação;</t>
    </r>
  </si>
  <si>
    <r>
      <t>7.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Permitir a alocação em dois níveis: alocação reservada (para fins de planejamento – os recursos não são comprometidos) ou confirmada (após a confirmação do projeto – os recursos são comprometidos), também chamados de “soft reservation” e “hard reservation”;</t>
    </r>
  </si>
  <si>
    <r>
      <t>8.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Permitir a alocação de um ou mais recursos na execução de uma tarefa ou atividade, cada um com seu próprio esforço estimado;</t>
    </r>
  </si>
  <si>
    <r>
      <t>9.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Controlar a alocação e a utilização real dos recursos aos projetos (quantidade de tempo disponível e utilizada para os demandas, programas e projetos e tarefas);</t>
    </r>
  </si>
  <si>
    <r>
      <t>10.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Controlar a capacidade global dos recursos individualmente, no pool de recursos e por perfil (Exemplo: temos uma capacidade total de 1000 horas de desenvolvedor no pool de recursos “Equipe 1”);</t>
    </r>
  </si>
  <si>
    <t>não trata perfil</t>
  </si>
  <si>
    <r>
      <t>11.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Permitir a criação de cenários para realizar simulações em relação à capacidade de recursos;</t>
    </r>
  </si>
  <si>
    <r>
      <t>12.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Permitir a rápida substituição de um recurso em um projeto, permitindo manter o recurso original para as atividades já executadas e trocar o recurso para atividades não executadas.</t>
    </r>
  </si>
  <si>
    <t>Apontamento de Horas</t>
  </si>
  <si>
    <r>
      <t>13.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Deverá permitir a estimativa e o apontamento de horas (Timesheets), onde os recursos alocados poderão informar os tempos estimados e trabalhados em cada atividade de projeto ou trabalho operacional, bem como tempos não trabalhados (licença, falta, férias, etc);</t>
    </r>
  </si>
  <si>
    <r>
      <t>14.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O sistema deverá permitir a entrada de horas nas Planilhas de Horas por meio da WEB ou de forma “offline” por meio de planilhas Excel, que podem ser carregadas para o sistema quando o usuário estiver conectado;</t>
    </r>
  </si>
  <si>
    <r>
      <t>15.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Preenchimento automático das tarefas da Planilha de Horas baseado nas tarefas de projetos às quais o recurso está alocado;</t>
    </r>
  </si>
  <si>
    <r>
      <t>16.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Permitir que a aprovação das Planilhas de Horas seja compartilhada entre os diferentes gerentes das atividades executadas pelo recurso e o gerente do recurso;</t>
    </r>
  </si>
  <si>
    <r>
      <t>17.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Impedir que um recurso possa entrar com tempos para uma tarefa completada ou em um período de tempo encerrado;</t>
    </r>
  </si>
  <si>
    <r>
      <t>18.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Exibir para o gerente aprovador a lista das Planilhas de Horas faltantes (não enviadas pelos recursos) e pendentes de aprovação;</t>
    </r>
  </si>
  <si>
    <r>
      <t>19.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Permitir a entrada de horas extras de forma especificada nas Planilhas de Horas, possibilitando a utilização de taxas de custo e cobrança especiais para as mesmas.</t>
    </r>
  </si>
  <si>
    <t>Gerenciamento de Projetos</t>
  </si>
  <si>
    <r>
      <t>1.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Deverá cumprir a metodologia de Gerenciamento de Projetos integralmente, incluindo os processos de Iniciação, Planejamento, Execução, Monitoramento e Controle e Encerramento de Projetos;</t>
    </r>
  </si>
  <si>
    <r>
      <t>2.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Deverá permitir o cadastramento de projetos e seus componentes a saber: objetivo, justificativa, escopo, cronograma, custos, responsáveis, interessados, recursos, orçamentos, metas, indicadores e riscos;</t>
    </r>
  </si>
  <si>
    <t xml:space="preserve">não tem recursos </t>
  </si>
  <si>
    <r>
      <t>3.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Permitir a vinculação do projeto a organização indicando a unidade gestora e executora;</t>
    </r>
  </si>
  <si>
    <r>
      <t>4.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O sistema deve permitir a definição de dependências entre projetos, independentemente das dependências entre tarefas;</t>
    </r>
  </si>
  <si>
    <r>
      <t>5.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O sistema deverá permitir a divisão de projetos em subprojetos;</t>
    </r>
  </si>
  <si>
    <r>
      <t>6.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Deverá permitir a classificação do projeto por campos parametrizáveis de acordo com a necessidade do usuário;</t>
    </r>
  </si>
  <si>
    <r>
      <t>7.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Deverá permitir o cadastramento e a representação gráfica da Estrutura analítica do projeto (EAP) e seus elementos como atividades sumarizadoras e pacotes de trabalho possibilitando a numeração automática da EAP em função da sua hierarquia;</t>
    </r>
  </si>
  <si>
    <t>não gráfica</t>
  </si>
  <si>
    <t>A numeração não é automática</t>
  </si>
  <si>
    <t>não é gráfica</t>
  </si>
  <si>
    <r>
      <t>8.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Permitir a criação do dicionário da EAP;</t>
    </r>
  </si>
  <si>
    <t>não como dicionário</t>
  </si>
  <si>
    <r>
      <t>9.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Permitir, de dentro do projeto, acessar os seus itens componentes do por meio de uma visão “drill-down”.</t>
    </r>
  </si>
  <si>
    <t>Gerenciamento de Tempo e Tarefas</t>
  </si>
  <si>
    <r>
      <t>1.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Deverá permitir o registro e consulta de calendário-padrão definindo dias de trabalho e não trabalho, horários e turnos e a possibilidade de criação de calendários específicos distintos do padrão por área geográfica, área de negócio, programa, projeto ou recurso;</t>
    </r>
  </si>
  <si>
    <t>falta área de negócio, área geográfica e programa</t>
  </si>
  <si>
    <r>
      <t>2.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Deverá possibilitar a construção do cronograma do projeto a partir da estruturação da sua EAP;</t>
    </r>
  </si>
  <si>
    <r>
      <t>3.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Permitir o cadastramento e edição das tarefas de projeto, registrando código, nome, descrição, tipo (por duração, unidade ou esforço), prioridade, datas de início e término e duração com suas respectivas escalas de tempo;</t>
    </r>
  </si>
  <si>
    <t>não trata esforço</t>
  </si>
  <si>
    <r>
      <t>4.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Permitir a definição de dependências entre tarefas. As dependências podem vincular as tarefas pela data de início ou pela data de término, para que iniciem juntas, terminem juntas ou aconteçam em seqüência;</t>
    </r>
  </si>
  <si>
    <r>
      <t>5.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Deverá permitir a definição de dependências entre tarefas de diferentes projetos (interdependências);</t>
    </r>
  </si>
  <si>
    <r>
      <t>6.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Permitir a definição de atrasos ou adiantamentos programados (‘leads” e ‘lags’) entre tarefas;</t>
    </r>
  </si>
  <si>
    <r>
      <t>7.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Permitir a definção de restrições para tarefas tais como data limite para início ou término ou inicio mais cedo ou mais tarde;</t>
    </r>
  </si>
  <si>
    <r>
      <t>8.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Possuir mecanismos para elaboração de estimativas de duração de tarefas;</t>
    </r>
  </si>
  <si>
    <r>
      <t>9.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 xml:space="preserve">Permitir o registro de reservas de contingência e gerenciais; </t>
    </r>
  </si>
  <si>
    <r>
      <t>10.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O sistema deverá exibir o gráfico de Gantt com dependências em programas e projetos;</t>
    </r>
  </si>
  <si>
    <t>sem dependências</t>
  </si>
  <si>
    <r>
      <t>11.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O sistema deverá calcular o caminho crítico do projeto;</t>
    </r>
  </si>
  <si>
    <r>
      <t>12.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O sistema deverá trabalhar de forma integrada com o Microsoft Project. A integração deverá ser bidirecional:</t>
    </r>
  </si>
  <si>
    <t>somente leitura</t>
  </si>
  <si>
    <r>
      <t>13.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Permitir o gerenciamento de tarefas sumarizadas e marcos (‘milestones’);</t>
    </r>
  </si>
  <si>
    <r>
      <t>14.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Permitir o registro de observações ou anotações nas tarefas;</t>
    </r>
  </si>
  <si>
    <r>
      <t>15.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Permitir o cálculo do Valor Agregado (métrica ‘EV’) automaticamente por meio % completado das tarefas ou por meio de informação manual;</t>
    </r>
  </si>
  <si>
    <r>
      <t>16.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Permitir o gerenciamento em separado do % de avanço das tarefas e do % gasto nas tarefas (Exemplo: em uma tarefa de 100 horas, apesar de terem sido gastas 40 horas e portanto 40% do tempo planejado, apenas 20% da tarefa estão concluídos);</t>
    </r>
  </si>
  <si>
    <r>
      <t>17.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Permitir a reprogramação automática parametrizada das tarefas não completadas no cronograma.</t>
    </r>
  </si>
  <si>
    <t>somente se tiver predessessoras</t>
  </si>
  <si>
    <t>Gerenciamento de Custos</t>
  </si>
  <si>
    <r>
      <t>1.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Possibilitar o planejamento detalhado de estimativas de custos de demandas, programas e projetos por itens de custo segregados em centros de custos parametrizáveis;</t>
    </r>
  </si>
  <si>
    <t>não tem demandas</t>
  </si>
  <si>
    <r>
      <t>2.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 xml:space="preserve">Permitir o registro de reservas de contingência e gerenciais; </t>
    </r>
  </si>
  <si>
    <r>
      <t>3.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Possibilitar a criação de estrutura analiticas de custos com itens de custos (rubricas) por categorias (plano de contas);</t>
    </r>
  </si>
  <si>
    <t>não trata categoria de custos</t>
  </si>
  <si>
    <r>
      <t>4.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Permitir o Gerenciamento de custos usando técnicas EVA (Análise de Valor Agregado);</t>
    </r>
  </si>
  <si>
    <r>
      <t>5.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Possibiltar o gerenciamento de custos por fases do programa, projeto ou itens da EAP;</t>
    </r>
  </si>
  <si>
    <t>Por tarefas do projeto ou programa.</t>
  </si>
  <si>
    <t>Por tarefas do projeto ou programa</t>
  </si>
  <si>
    <r>
      <t>6.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Possibilitar o gerenciamento dos custos planejados, compromissados e realizados;</t>
    </r>
  </si>
  <si>
    <t>Somente planejados e realizados</t>
  </si>
  <si>
    <t>Somente planejados e realizados.</t>
  </si>
  <si>
    <r>
      <t>7.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Permitir que, alcançadas e cumpridas quaisquer atividades de quaisquer etapas (EAP's) de um projeto, o sistema calcule o custo incorrido até a etapa desejada;</t>
    </r>
  </si>
  <si>
    <r>
      <t>8.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Criar e gerenciar multiplas baselines de custos.</t>
    </r>
  </si>
  <si>
    <t>Gerenciamento Integrado de Problemas, Riscos e Mudanças</t>
  </si>
  <si>
    <r>
      <t>1.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Deverá cumprir a metodologia de Gerenciamento de problemas e riscos integralmente, incluíndo identificação, registro e classificação do risco, análise, controle e gerenciamento de riscos associados a demandas, portfólio, programas, projetos e tarefas com informação de proprietário, categorização, probabilidade, severidade, impacto e planos de resposta;</t>
    </r>
  </si>
  <si>
    <t>não para portfólios e programas</t>
  </si>
  <si>
    <t>não trata problemas</t>
  </si>
  <si>
    <t xml:space="preserve">não para portfólios </t>
  </si>
  <si>
    <r>
      <t>2.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Deverá cumprir a metodologia de Gerenciamento de mudanças integralmente, incluíndo identificação, registro e classificação da mudança, análise, controle e gerenciamento de mudança associados a demandas, portfólio, programas, projetos com informação de proprietário, categorização, severidade, impacto, custo, data limite e planos de mudança;</t>
    </r>
  </si>
  <si>
    <r>
      <t>3.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Possuir funcionalidade de Gerenciamento de ocorrências de problemas,riscos e mudanças de projetos integrada ao registro do projeto, estabelecendo uma relação direta entre o projeto e suas ocorrências;</t>
    </r>
  </si>
  <si>
    <t>não trata mudança</t>
  </si>
  <si>
    <r>
      <t>4.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Permitir a análise qualitativa e quantitativa das ocorrências de riscos;</t>
    </r>
  </si>
  <si>
    <t>não tem quantitativa</t>
  </si>
  <si>
    <r>
      <t>5.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Permitir uma visualização global de todas as ocorrências de problemas, riscos e mudanças, independentemente do projeto ao qual estão relacionadas;</t>
    </r>
  </si>
  <si>
    <t>Somente riscos</t>
  </si>
  <si>
    <r>
      <t>6.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Permitir a pesquisa no repositório de ocorrências de problemas e riscos de forma categorizada, por meio de filtros diversos (categoria, impacto, severidade, etc).</t>
    </r>
  </si>
  <si>
    <t>não possui pesquisa por categoria</t>
  </si>
  <si>
    <r>
      <t>7.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Registrar as lições aprendidas e as recomendações relevantes do projeto durante a sua execução, categorizando por assunto;</t>
    </r>
  </si>
  <si>
    <r>
      <t>8.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Permitir o registro de riscos gerais do projeto e riscos específicos relacionados a atividades específicas;</t>
    </r>
  </si>
  <si>
    <t>Somente riscos gerais</t>
  </si>
  <si>
    <t>someente a nível do projeto</t>
  </si>
  <si>
    <r>
      <t>10.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Permitir o registro de estratégias de resposta a riscos (plano de ação para tratar o risco);</t>
    </r>
  </si>
  <si>
    <r>
      <t>10.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Permitir o registro de “Riscos Padrão” para cada tipo de projeto (‘template’) existente, de forma a facilitar o trabalho do gerente na hora de iniciar um novo projeto;</t>
    </r>
  </si>
  <si>
    <r>
      <t>11.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Permitir o controle de multiplas linhas de base (‘Baselines’) de projetos de maneira que o gerente de projeto necessite de autorização para que possa alterar as linhas de base.</t>
    </r>
  </si>
  <si>
    <t xml:space="preserve">Monitoramento, Avaliação e Controle </t>
  </si>
  <si>
    <r>
      <t>1.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Deverá ser possível a parametrização pelo usuário de ciclos de monitoramento e avaliações periódicos podendo ser por geral ou por um domínio específico com visualização em uma única tela de todos os elementos sob o referido domínio;</t>
    </r>
  </si>
  <si>
    <r>
      <t>2.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O sistema deverá permitir a parametrização para seleção de grupos de componentes para avaliação individual ou comparativa de desempenho. Tal comparação deverá contemplar:</t>
    </r>
  </si>
  <si>
    <t>Não trata mapas estratégicos</t>
  </si>
  <si>
    <t>Não trata demandas</t>
  </si>
  <si>
    <t>somente individual</t>
  </si>
  <si>
    <r>
      <t>a.</t>
    </r>
    <r>
      <rPr>
        <sz val="7"/>
        <color theme="1"/>
        <rFont val="Times New Roman"/>
        <family val="1"/>
      </rPr>
      <t xml:space="preserve">       </t>
    </r>
    <r>
      <rPr>
        <sz val="12"/>
        <color theme="1"/>
        <rFont val="Times New Roman"/>
        <family val="1"/>
      </rPr>
      <t>Domínios como planos ou mapas estratégicos, objetivos estratégicos, demandas, portfólios, programas ou projetos;</t>
    </r>
  </si>
  <si>
    <r>
      <t>b.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Organizações, áreas funcionais e de negócio;</t>
    </r>
  </si>
  <si>
    <r>
      <t>c.</t>
    </r>
    <r>
      <rPr>
        <sz val="7"/>
        <color theme="1"/>
        <rFont val="Times New Roman"/>
        <family val="1"/>
      </rPr>
      <t xml:space="preserve">       </t>
    </r>
    <r>
      <rPr>
        <sz val="12"/>
        <color theme="1"/>
        <rFont val="Times New Roman"/>
        <family val="1"/>
      </rPr>
      <t>Pessoas ou recursos;</t>
    </r>
  </si>
  <si>
    <r>
      <t>d.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Posicionamento geográfico ou temporal;</t>
    </r>
  </si>
  <si>
    <r>
      <t>e.</t>
    </r>
    <r>
      <rPr>
        <sz val="7"/>
        <color theme="1"/>
        <rFont val="Times New Roman"/>
        <family val="1"/>
      </rPr>
      <t xml:space="preserve">       </t>
    </r>
    <r>
      <rPr>
        <sz val="12"/>
        <color theme="1"/>
        <rFont val="Times New Roman"/>
        <family val="1"/>
      </rPr>
      <t>Visão discreta ou acumulada;</t>
    </r>
  </si>
  <si>
    <r>
      <t>f.</t>
    </r>
    <r>
      <rPr>
        <sz val="7"/>
        <color theme="1"/>
        <rFont val="Times New Roman"/>
        <family val="1"/>
      </rPr>
      <t xml:space="preserve">       </t>
    </r>
    <r>
      <rPr>
        <sz val="12"/>
        <color theme="1"/>
        <rFont val="Times New Roman"/>
        <family val="1"/>
      </rPr>
      <t xml:space="preserve"> Indicadores de desempenho de escopo, custo, tempo, recurso, risco, qualidade ou indicadores de resultado.</t>
    </r>
  </si>
  <si>
    <r>
      <t>3.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Deverá ser possível a avaliação de desempenho acumulada do nível de projetos para os programas e de programas para objetivos estratégicos;</t>
    </r>
  </si>
  <si>
    <t>não para OE</t>
  </si>
  <si>
    <t>até o nível de programa</t>
  </si>
  <si>
    <r>
      <t>4.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Deverá ser possível a análise de Valor Agregado (‘Earned Value’) e respectivos KPIs  (CPI, SPI, CV, SV, EAC, ETC) associados para os programas e projetos;</t>
    </r>
  </si>
  <si>
    <r>
      <t>5.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Deverá ser possível o registro de comentários analíticos de avaliação dos resultados dos indicadores.</t>
    </r>
  </si>
  <si>
    <t>Fluxo de Trabalho (workflow)</t>
  </si>
  <si>
    <r>
      <t>1.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Deverá permitir a criação de fluxos de processos de negócios (workflow) incluíndo passos do processo, estágios de decisão e aprovação, regras de decisão, roteamento e escalação;</t>
    </r>
  </si>
  <si>
    <t>somente para aprovação</t>
  </si>
  <si>
    <r>
      <t>2.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O fluxo de processo deve atuar sobre os diversos elementos da solução: demandas, portfólio, projetos, tarefas, riscos, problemas, requisições de mudança, recursos, e documentos;</t>
    </r>
  </si>
  <si>
    <t>somente para aprovação de pessoas</t>
  </si>
  <si>
    <r>
      <t>3.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Fornecer a visualização gráfica dos processos durante seu desenvolvimento, permitindo a validação dos fluxos e das regras dos mesmos;</t>
    </r>
  </si>
  <si>
    <r>
      <t>4.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Fornecer a visualização gráfica de processos durante sua execução, indicando quais passos já foram executados, quais estão sendo executados e quais ainda serão executados;</t>
    </r>
  </si>
  <si>
    <r>
      <t>5.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Permitir a execução de mais de um processo ao mesmo tempo para uma mesma instância (ex: dois processo de negócio diferentes, com diferentes propósitos, em execução para o mesmo projeto);</t>
    </r>
  </si>
  <si>
    <r>
      <t>6.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Deverá permitir a definição das regras de escalação específicas de cada passo do processo, possibilitando a escalação para um grupo na hierarquia da organização ou para um recurso específico;</t>
    </r>
  </si>
  <si>
    <t>Não pela estrutura</t>
  </si>
  <si>
    <r>
      <t>7.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O workflow deve permitir a definição de regras para:</t>
    </r>
  </si>
  <si>
    <t>somente em série</t>
  </si>
  <si>
    <t>somente email na aprovação para pessoas</t>
  </si>
  <si>
    <r>
      <t>a.</t>
    </r>
    <r>
      <rPr>
        <sz val="7"/>
        <color theme="1"/>
        <rFont val="Times New Roman"/>
        <family val="1"/>
      </rPr>
      <t xml:space="preserve">       </t>
    </r>
    <r>
      <rPr>
        <sz val="12"/>
        <color theme="1"/>
        <rFont val="Times New Roman"/>
        <family val="1"/>
      </rPr>
      <t xml:space="preserve"> notificar e envolver pessoas em ações manuais diretas (exemplo: aprovações);</t>
    </r>
  </si>
  <si>
    <r>
      <t>b.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executar ações automáticas com agendamento prévio de data e hora (exemplos: modificar atributos automaticamente; trasformar uma requisição em projeto após a aprovação; aplicar um modelo de projetos ao projeto);</t>
    </r>
  </si>
  <si>
    <r>
      <t>c.</t>
    </r>
    <r>
      <rPr>
        <sz val="7"/>
        <color theme="1"/>
        <rFont val="Times New Roman"/>
        <family val="1"/>
      </rPr>
      <t xml:space="preserve">       </t>
    </r>
    <r>
      <rPr>
        <sz val="12"/>
        <color theme="1"/>
        <rFont val="Times New Roman"/>
        <family val="1"/>
      </rPr>
      <t>executar ações múltiplas em paralelo ou em série.</t>
    </r>
  </si>
  <si>
    <r>
      <t>8.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Deverá permitir a organização dos fluxos em “processos” e “sub-processos”, permitindo a re-utilização destes últimos de forma a otimizar a criação de novos processos;</t>
    </r>
  </si>
  <si>
    <r>
      <t>9.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Deverá ser possível que o workflow utilize campos customizados criados pelos usuários na definição de regras de roteamento do fluxo de trabalho;</t>
    </r>
  </si>
  <si>
    <r>
      <t>10.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Deverá ser possível o registro e a visualização do histórico de passos executados (trâmite) num processo de trabalho específico;</t>
    </r>
  </si>
  <si>
    <t>Organização, Colaboração e Comunicação</t>
  </si>
  <si>
    <r>
      <t>1.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 xml:space="preserve">Deverá permitir o registro e consulta de estruturas organizacionais (OBS), abrangendo organizações, centros de negócios, unidades, setores, responsáveis, bem como o cadastramento de endereços físicos e eletrônicos, telefones, ramais com respectivos gestores responsáveis; </t>
    </r>
  </si>
  <si>
    <t>não tem endereços físicos</t>
  </si>
  <si>
    <r>
      <t>2.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 xml:space="preserve">Deverá permitir a elaboração de matriz de papeis e responsabilidades (RACI) vinculando estruturas de programas e projetos (EAP) a organização (OBS); </t>
    </r>
  </si>
  <si>
    <r>
      <t>3.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Deverá permitir a identificação das partes interessadas (“Stakeholders”), sem que seja necessária sua alocação à equipe do projeto;</t>
    </r>
  </si>
  <si>
    <r>
      <t>4.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Criar um ambiente que possibilite as partes interessadas possam registrar, enviar, receber e consultar informações de modo colaborativo, compartilhando dados em ambiente Web controlado com base no perfil de cada usuário;</t>
    </r>
  </si>
  <si>
    <r>
      <t>5.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O Sistema deverá possuir funcionalidade nativa para os seguintes canais de comunicação:</t>
    </r>
  </si>
  <si>
    <t>somente email</t>
  </si>
  <si>
    <t>somente envio de email</t>
  </si>
  <si>
    <r>
      <t>a.</t>
    </r>
    <r>
      <rPr>
        <sz val="7"/>
        <color theme="1"/>
        <rFont val="Times New Roman"/>
        <family val="1"/>
      </rPr>
      <t xml:space="preserve">       </t>
    </r>
    <r>
      <rPr>
        <sz val="12"/>
        <color theme="1"/>
        <rFont val="Times New Roman"/>
        <family val="1"/>
      </rPr>
      <t>criação do portal do programa ou projeto;</t>
    </r>
  </si>
  <si>
    <r>
      <t>b.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registro e consulta a quadro eletrônico de aviso geral, por grupo de trabalho e individualizado;</t>
    </r>
  </si>
  <si>
    <r>
      <t>c.</t>
    </r>
    <r>
      <rPr>
        <sz val="7"/>
        <color theme="1"/>
        <rFont val="Times New Roman"/>
        <family val="1"/>
      </rPr>
      <t xml:space="preserve">       </t>
    </r>
    <r>
      <rPr>
        <sz val="12"/>
        <color theme="1"/>
        <rFont val="Times New Roman"/>
        <family val="1"/>
      </rPr>
      <t xml:space="preserve">envio de email; </t>
    </r>
  </si>
  <si>
    <r>
      <t>d.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forum de discussão ou wikis.</t>
    </r>
  </si>
  <si>
    <r>
      <t>6.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Deverá ser possível a parametrização pelo usuário das notificações das partes interessadas considerando a formação de grupos de interessados, as necessidades e frequencia de comunicação, os eventos de comunicação e canais de comunicação disponíveis;</t>
    </r>
  </si>
  <si>
    <r>
      <t>7.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O sistema deverá permitir que um recurso gere uma tarefa (‘to-do’) e a designe para a execução de um ou mais recursos; as tarefas serão enviadas para a lista de tarefas pessoais dos envolvidos por meio de um ou mais canais de comunicação.</t>
    </r>
  </si>
  <si>
    <t>Gerenciamento de Documentos (ECM)</t>
  </si>
  <si>
    <r>
      <t>1.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Deverá manter um repositório centralizado de documentos eletrônicos com pastas e subpastas suportando todos os tipos de arquivos eletrônicos;</t>
    </r>
  </si>
  <si>
    <t>somente pela estrutura do projeto</t>
  </si>
  <si>
    <r>
      <t>2.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Deverá manter associação (link) do documento ao processo ou elemento ao qual foi anexado;</t>
    </r>
  </si>
  <si>
    <r>
      <t>3.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Deverá permitir a indexação e recuperação dos documentos por meio de palavras-chave;</t>
    </r>
  </si>
  <si>
    <r>
      <t>4.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Deverá permitir que um administrador restrinja acesso, tipos e tamanhos de documentos que podem ser armazenados;</t>
    </r>
  </si>
  <si>
    <t>não limita tamanhos</t>
  </si>
  <si>
    <t>não por tipo e tamanho</t>
  </si>
  <si>
    <r>
      <t>5.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As permissões de acesso poderão der definidas nos níveis das pastas, subpastas e individualmente para os documentos;</t>
    </r>
  </si>
  <si>
    <t>não é a nível de documento</t>
  </si>
  <si>
    <r>
      <t>6.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Deverá manter um histórico de registro e acesso de cada versão de um documento;</t>
    </r>
  </si>
  <si>
    <t>só registro</t>
  </si>
  <si>
    <r>
      <t>7.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Deverá controlar o versionamento de documentos, mantendo não somente a versão atual, mas as versões anteriores também;</t>
    </r>
  </si>
  <si>
    <r>
      <t>8.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Deverá controlar o acesso para escrita aos documentos por meio dos processos de ‘Retirada’ e ‘Devolução’ (‘check-out’ e ‘check-in’), impedindo que o mesmo documento seja retirado para alteração por mais de um usuário ao mesmo tempo.</t>
    </r>
  </si>
  <si>
    <t>Consultas, Relatórios, Visões e Gráficos</t>
  </si>
  <si>
    <r>
      <t>1.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Permitir a construção de consultas, relatórios e visões por meio de parâmetros selecionados pelo usuário com a possibilidade de escolha de campos ou seleção de filtros para todas os módulos e informações disponibilizadas na solução;</t>
    </r>
  </si>
  <si>
    <r>
      <t>2.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 xml:space="preserve">Possibilitar visões analiticas, consolidadas ou gráficas das informações disponibilizadas na solução; </t>
    </r>
  </si>
  <si>
    <r>
      <t>3.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Possibiliar a visão integrada deste a dimensão estratégica até o nível de atividade de um conjunto de programas e projetos selecionados pelo usuário por meio de parametros;</t>
    </r>
  </si>
  <si>
    <t>a partir de um portfólio</t>
  </si>
  <si>
    <t>a partir de um programa</t>
  </si>
  <si>
    <r>
      <t>4.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Possibilitar a visão gráfica e impressão com escala de tempo ajustável quando aplicável dos seguintes elementos:</t>
    </r>
  </si>
  <si>
    <t xml:space="preserve">não tem mapa estratégico </t>
  </si>
  <si>
    <t>não tem mapa estratégico nem EAP</t>
  </si>
  <si>
    <t>Não trata recursos</t>
  </si>
  <si>
    <t>não tem mapa estratégico, EAP e recurso</t>
  </si>
  <si>
    <r>
      <t>a.</t>
    </r>
    <r>
      <rPr>
        <sz val="7"/>
        <color theme="1"/>
        <rFont val="Times New Roman"/>
        <family val="1"/>
      </rPr>
      <t xml:space="preserve">       </t>
    </r>
    <r>
      <rPr>
        <sz val="12"/>
        <color theme="1"/>
        <rFont val="Times New Roman"/>
        <family val="1"/>
      </rPr>
      <t>Mapa Estratégico;</t>
    </r>
  </si>
  <si>
    <r>
      <t>b.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OBS;</t>
    </r>
  </si>
  <si>
    <r>
      <t>c.</t>
    </r>
    <r>
      <rPr>
        <sz val="7"/>
        <color theme="1"/>
        <rFont val="Times New Roman"/>
        <family val="1"/>
      </rPr>
      <t xml:space="preserve">       </t>
    </r>
    <r>
      <rPr>
        <sz val="12"/>
        <color theme="1"/>
        <rFont val="Times New Roman"/>
        <family val="1"/>
      </rPr>
      <t>EAP;</t>
    </r>
  </si>
  <si>
    <r>
      <t>d.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Gráficos de Gantt;</t>
    </r>
  </si>
  <si>
    <r>
      <t>e.</t>
    </r>
    <r>
      <rPr>
        <sz val="7"/>
        <color theme="1"/>
        <rFont val="Times New Roman"/>
        <family val="1"/>
      </rPr>
      <t xml:space="preserve">       </t>
    </r>
    <r>
      <rPr>
        <sz val="12"/>
        <color theme="1"/>
        <rFont val="Times New Roman"/>
        <family val="1"/>
      </rPr>
      <t>Cronograma de Marcos (milestones);</t>
    </r>
  </si>
  <si>
    <r>
      <t>f.</t>
    </r>
    <r>
      <rPr>
        <sz val="7"/>
        <color theme="1"/>
        <rFont val="Times New Roman"/>
        <family val="1"/>
      </rPr>
      <t xml:space="preserve">       </t>
    </r>
    <r>
      <rPr>
        <sz val="12"/>
        <color theme="1"/>
        <rFont val="Times New Roman"/>
        <family val="1"/>
      </rPr>
      <t>Diagrama de Rede do Projeto com visão do caminho crítico;</t>
    </r>
  </si>
  <si>
    <r>
      <t>g.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Linhas de base de Escopo, Tempo e Custo;</t>
    </r>
  </si>
  <si>
    <r>
      <t>h.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Histograma de recursos.</t>
    </r>
  </si>
  <si>
    <r>
      <t>5.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Permitir o georeferenciamento de programas, projetos e respectivos pacotes de trabalho de acordo com sua execução física localizando-os um mapa gráfico possibilitando a visão detalhada do seu posicionamento geográfico.</t>
    </r>
  </si>
  <si>
    <t>apenas para projetos</t>
  </si>
  <si>
    <t>Central de Metodologias, Melhores Práticas e Base de Conhecimento</t>
  </si>
  <si>
    <r>
      <t>1.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Permitir a configuração e parametrização pelo usuário de metodologias composta de processos de trabalho, modelo de formulários eletrônicos, campos personalizados e relatórios específicos;</t>
    </r>
  </si>
  <si>
    <r>
      <t>2.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Possuir aceleradores que parametrizem automaticamente interfaces e workflows baseados em práticas, tais como:</t>
    </r>
  </si>
  <si>
    <t>Não tem PRINCE2</t>
  </si>
  <si>
    <t>Não tem BSC</t>
  </si>
  <si>
    <r>
      <t>a.</t>
    </r>
    <r>
      <rPr>
        <sz val="7"/>
        <color theme="1"/>
        <rFont val="Times New Roman"/>
        <family val="1"/>
      </rPr>
      <t xml:space="preserve">       </t>
    </r>
    <r>
      <rPr>
        <sz val="12"/>
        <color theme="1"/>
        <rFont val="Times New Roman"/>
        <family val="1"/>
      </rPr>
      <t>BSC;</t>
    </r>
  </si>
  <si>
    <r>
      <t>b.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PMBOK;</t>
    </r>
  </si>
  <si>
    <r>
      <t>c.</t>
    </r>
    <r>
      <rPr>
        <sz val="7"/>
        <color theme="1"/>
        <rFont val="Times New Roman"/>
        <family val="1"/>
      </rPr>
      <t xml:space="preserve">       </t>
    </r>
    <r>
      <rPr>
        <sz val="12"/>
        <color theme="1"/>
        <rFont val="Times New Roman"/>
        <family val="1"/>
      </rPr>
      <t>PRINCE2;</t>
    </r>
  </si>
  <si>
    <r>
      <t>d.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SCRUM.</t>
    </r>
  </si>
  <si>
    <r>
      <t>3.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O sistema deverá manter um repositório de modelos de projetos (‘templates’), contendo atividades, perfis e documentos necessários. Estes modelos poderão ser aplicados na criação de um novo projeto – que herdará as características do modelo utilizado;</t>
    </r>
  </si>
  <si>
    <r>
      <t>4.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Permitir a criação de um novo Modelo de Projeto (‘template’) baseado em dados históricos de um projeto realizado (como parte do processo de “Lições Aprendidas”);</t>
    </r>
  </si>
  <si>
    <r>
      <t>5.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Deverá ter funcionalidade de tutorial “on-line” sensível ao contexto, ou seja, deverá indicar as informações pertinentes ao que está sendo acessado pelo usuário em um dado momento em conformidade com a metodologia definida pelo usuário.</t>
    </r>
  </si>
  <si>
    <t>Não é sensível ao contexto</t>
  </si>
  <si>
    <t>Não é sensivel ao contexto</t>
  </si>
  <si>
    <t>Administração, Configuração e Parametrização</t>
  </si>
  <si>
    <r>
      <t>1.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Permitir que a administração, configuração e parametrização da solução (criação, exclusão, alteração, habilitação ou desabilitação de usuários, perfis, acessos de segurança, dados de configuração, mensagem, alertas, formulários, campos, tabelas, visões, consultas, relatórios, “portlets” e workflows) seja realizada pelos próprios usuários administradores da solução sem que para isso seja necessário conhecimento de linguagens de programação ou acesso direto ao banco de dados e sem causar impacto por ocasião de futuros upgrades;</t>
    </r>
  </si>
  <si>
    <t>não permite a configuração de formulários  e portlets</t>
  </si>
  <si>
    <t>Não permite criar campos e formulários e portlets</t>
  </si>
  <si>
    <t>Não permite criar campos e formulários</t>
  </si>
  <si>
    <r>
      <t>2.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 xml:space="preserve">Permitir a personalização da interface gráfica para atender aos padrões de identidade visual; </t>
    </r>
  </si>
  <si>
    <r>
      <t>3.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 xml:space="preserve">Possibilitar a alteração de nomes de módulos, funções, menus, páginas de navegação, campos, telas, formulários e relatórios da solução sem necessidade de customização, para ajustar à nomenclatura utilizada pelo cliente; </t>
    </r>
  </si>
  <si>
    <r>
      <t>4.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Permitir a reorganização dos atributos e campos (tanto atributos novos como os padrão) em diferentes páginas da solução;</t>
    </r>
  </si>
  <si>
    <t>somente em alguns formulários</t>
  </si>
  <si>
    <r>
      <t>5.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Permitir a definição de valores de domínio, valor padrão (default) para campos de dados, máscara de edição, obrigatoriedade e mecanismo de validação local onde for cabível, de modo a assegurar a qualidade de dados na base;</t>
    </r>
  </si>
  <si>
    <r>
      <t>6.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permitir configurar a geração de alertas para situações de exceção tais como projetos em execução sem atualização por um tempo determinado, projetos em atraso, projetos com problemas pendentes;</t>
    </r>
  </si>
  <si>
    <r>
      <t>7.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permitir a rotina de expurgo ou limpeza de dados da solução em cascata de forma parametrizada;</t>
    </r>
  </si>
  <si>
    <t>Não parametrizável</t>
  </si>
  <si>
    <t>dos elementos de um projeto</t>
  </si>
  <si>
    <r>
      <t>8.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Possuir flexibilidade para a personalização da área de trabalho de cada usuário;</t>
    </r>
  </si>
  <si>
    <t>Personalização da página inicial com dashboards</t>
  </si>
  <si>
    <r>
      <t>9.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Permitir a criação de Painéis Personalizados (‘Dashboards’ ou ‘Cock-pits’) para cada usuário, que pode escolher quais consultas ou “portlets” (dentre aquelas a que tem acesso) que ver nestes painéis, em que ordem, com que layout, incluíndo ou ocultando campos sem impactar a interface de outros usuários;</t>
    </r>
  </si>
  <si>
    <r>
      <t>10.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Permitir ao usuário escolher o idioma de sua preferência para a utilização da solução, sem a necessidade de diferentes instalações e sem impactar a interface de outros usuários;</t>
    </r>
  </si>
  <si>
    <r>
      <t>11.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Permitir ao usuário escolher uma ou mais moedas para a utilização da solução, sem a necessidade de diferentes instalações e sem impactar a interface de outros usuários.</t>
    </r>
  </si>
  <si>
    <t>Aderência a metodologias de organismos de cooperação multilateral e empréstimo</t>
  </si>
  <si>
    <r>
      <t>1.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Possibilidade de atendimento às políticas e diretrizes de gerenciamento de Programas e Projetos preconizadas por organismos de cooperação e empréstimo, como:</t>
    </r>
  </si>
  <si>
    <t>por parametrização</t>
  </si>
  <si>
    <r>
      <t>a.</t>
    </r>
    <r>
      <rPr>
        <sz val="7"/>
        <color theme="1"/>
        <rFont val="Times New Roman"/>
        <family val="1"/>
      </rPr>
      <t xml:space="preserve">       </t>
    </r>
    <r>
      <rPr>
        <sz val="12"/>
        <color theme="1"/>
        <rFont val="Times New Roman"/>
        <family val="1"/>
      </rPr>
      <t>Banco Interamericano de Desenvolvimento (BID),</t>
    </r>
  </si>
  <si>
    <r>
      <t>b.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Banco Mundial (BIRD),</t>
    </r>
  </si>
  <si>
    <r>
      <t>c.</t>
    </r>
    <r>
      <rPr>
        <sz val="7"/>
        <color theme="1"/>
        <rFont val="Times New Roman"/>
        <family val="1"/>
      </rPr>
      <t xml:space="preserve">       </t>
    </r>
    <r>
      <rPr>
        <sz val="12"/>
        <color theme="1"/>
        <rFont val="Times New Roman"/>
        <family val="1"/>
      </rPr>
      <t>Corporação Andina de Fomento (CAF),</t>
    </r>
  </si>
  <si>
    <r>
      <t>d.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Caixa Econômica Federal (CEF),</t>
    </r>
  </si>
  <si>
    <r>
      <t>e.</t>
    </r>
    <r>
      <rPr>
        <sz val="7"/>
        <color theme="1"/>
        <rFont val="Times New Roman"/>
        <family val="1"/>
      </rPr>
      <t xml:space="preserve">       </t>
    </r>
    <r>
      <rPr>
        <sz val="12"/>
        <color theme="1"/>
        <rFont val="Times New Roman"/>
        <family val="1"/>
      </rPr>
      <t>Banco do Brasil (BB),</t>
    </r>
  </si>
  <si>
    <r>
      <t>f.</t>
    </r>
    <r>
      <rPr>
        <sz val="7"/>
        <color theme="1"/>
        <rFont val="Times New Roman"/>
        <family val="1"/>
      </rPr>
      <t xml:space="preserve">       </t>
    </r>
    <r>
      <rPr>
        <sz val="12"/>
        <color theme="1"/>
        <rFont val="Times New Roman"/>
        <family val="1"/>
      </rPr>
      <t>BNDES.</t>
    </r>
  </si>
  <si>
    <t>Registros de dados dos Programas e Projetos (especifícos)</t>
  </si>
  <si>
    <t xml:space="preserve"> </t>
  </si>
  <si>
    <r>
      <t>1.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Permitir o registro da matriz de problemas, soluções e resultados;</t>
    </r>
  </si>
  <si>
    <r>
      <t>2.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Permitir o registro  da  matriz  de  financiamento  do  contrato  de  empréstimo indicando os componentes e subcomponentes e valores máximos admitidos;</t>
    </r>
  </si>
  <si>
    <r>
      <t>3.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Permitir o registro do quadro de distribuição de custos e fontes de recurso;</t>
    </r>
  </si>
  <si>
    <r>
      <t>4.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Permitir o registro do matriz de resultados ou marco lógico do programa destacando informações de impactos, resultados e produtos e respectivos indicadores;</t>
    </r>
  </si>
  <si>
    <r>
      <t>5.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Permitir o registro do arranjo institucional para a sistemática de monitoramento e avaliação do projeto (matriz de responsabilidade);</t>
    </r>
  </si>
  <si>
    <r>
      <t>6.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Permitir cadastrar os cronogramas físico e de investimentos por projetos e itens de investimento;</t>
    </r>
  </si>
  <si>
    <r>
      <t>7.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Permitir o registro  e  consolidação  de  informações  para  elaboração  do  Plano  de  Aquisições;</t>
    </r>
  </si>
  <si>
    <r>
      <t>8.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Permitir o registro de  dados  para  compor  relatórios  de  auditoria,  disponibilizando infomações sobre:</t>
    </r>
  </si>
  <si>
    <r>
      <t>a.</t>
    </r>
    <r>
      <rPr>
        <sz val="7"/>
        <color theme="1"/>
        <rFont val="Times New Roman"/>
        <family val="1"/>
      </rPr>
      <t xml:space="preserve">       </t>
    </r>
    <r>
      <rPr>
        <sz val="12"/>
        <color theme="1"/>
        <rFont val="Times New Roman"/>
        <family val="1"/>
      </rPr>
      <t xml:space="preserve">Demonstrativo de  recursos  recebidos e  desembolsos efetuados  </t>
    </r>
  </si>
  <si>
    <r>
      <t>b.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 xml:space="preserve">Demonstração  de  Investimentos  por  exercício </t>
    </r>
  </si>
  <si>
    <r>
      <t>c.</t>
    </r>
    <r>
      <rPr>
        <sz val="7"/>
        <color theme="1"/>
        <rFont val="Times New Roman"/>
        <family val="1"/>
      </rPr>
      <t xml:space="preserve">       </t>
    </r>
    <r>
      <rPr>
        <sz val="12"/>
        <color theme="1"/>
        <rFont val="Times New Roman"/>
        <family val="1"/>
      </rPr>
      <t xml:space="preserve">Comparação Custo Estimado x Custo Efetivo do Programa; </t>
    </r>
  </si>
  <si>
    <t xml:space="preserve">Gerenciamento de Aquisições </t>
  </si>
  <si>
    <r>
      <t>1.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Permitir o registro das informações do Plano de Aquisições, de acordo com o padrão estabelecido pelo órgão financiador;</t>
    </r>
  </si>
  <si>
    <r>
      <t>2.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Permitir o registro e controle dos processos licitatórios de cada produto ou serviço a ser adquirido com as seguintes informações modalidade,  objeto, itens de aquisição (quantidade e valor), tipo de  licitação, critério de julgamento, empresas licitantes,  empresa  vencedora  e  valor  da  proposta vencedora;</t>
    </r>
  </si>
  <si>
    <t>Gerenciamento de Contratos</t>
  </si>
  <si>
    <r>
      <t>1.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Permitir o registro dos dados dos contratos com objetos, clausulas financeiras, cronogramas, prazos e gestores;</t>
    </r>
  </si>
  <si>
    <r>
      <t>2.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Cadastrar e controlar vigências, aportes recursos, aditivos e reajustes;</t>
    </r>
  </si>
  <si>
    <r>
      <t>3.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Cadastrar e controlar pagamentos, quantidades limites, saldos, empenhos e realizações financeiras;</t>
    </r>
  </si>
  <si>
    <t>Gerenciamento de Ativos (Bens adquiridos)</t>
  </si>
  <si>
    <r>
      <t>1.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Permitir o registro dos bens pelo projeto  com as seguintes informações: quantidade, valor e destinação dos mesmos com especificação do setor origem, responsável legal e usuário do bem;</t>
    </r>
  </si>
  <si>
    <t>Gerenciamento Administrativo-Financeiro</t>
  </si>
  <si>
    <r>
      <t>1.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Registro do ingresso de recursos dos orgãos financiadores (data, valor do empréstimo/verba), bem como tipo de modalidade de desembolso adotada;</t>
    </r>
  </si>
  <si>
    <r>
      <t>2.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Controlar as contas bancárias utilizadas no Projeto, registrando todas as transações realizadas, identificando-as por data, descrição, fonte de recursos, origem, mantendo atualizado o saldo das contas bancárias;</t>
    </r>
  </si>
  <si>
    <r>
      <t>3.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Registrar o aporte das fontes de recursos utilizadas no projeto. O Sistema deverá controlar que não se excedam aos valores alocados a cada categoria de investimento e registrar as transferências que se realizem;</t>
    </r>
  </si>
  <si>
    <r>
      <t>4.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Permitir consultas de saldos em todos os níveis da estrutura de controle do projeto, categorias de investimento, componente, subcomponente e contrato, por fonte de recursos;</t>
    </r>
  </si>
  <si>
    <r>
      <t>5.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Disponibilizar funcionalidades para atualização de indexadores e valores dos indexadores (com possibilidade de atualização automática pela Internet, pelo site do Banco Central);</t>
    </r>
  </si>
  <si>
    <t>via webservices</t>
  </si>
  <si>
    <r>
      <t>6.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Permitir o lançamento automático de informações contábeis a partir das informações financeiras;</t>
    </r>
  </si>
  <si>
    <r>
      <t>7.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Propiciar a conversão automática de valores e moedas;</t>
    </r>
  </si>
  <si>
    <t>Avaliação e Monitoramento</t>
  </si>
  <si>
    <r>
      <t>1.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Registrar e acompanhar os resultados e indicadores, comparando-os às metas e linhas de base;</t>
    </r>
  </si>
  <si>
    <r>
      <t>2.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Registrar e acompanhar as informações sobre o acompanhamento dos riscos do projeto;</t>
    </r>
  </si>
  <si>
    <r>
      <t>3.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Registrar resultados e atualizar o andamento do programa/projeto/área possibilitando avaliar o percentual e o valor.</t>
    </r>
  </si>
  <si>
    <t>Relatórios de Planejamento, Avaliação, Controle e Prestação de Contas</t>
  </si>
  <si>
    <r>
      <t>1.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Possibilitar a gerão do (PAI): Plano de Ação e de Investimentos com as seguintes informações:</t>
    </r>
  </si>
  <si>
    <r>
      <t>a.</t>
    </r>
    <r>
      <rPr>
        <sz val="7"/>
        <color theme="1"/>
        <rFont val="Times New Roman"/>
        <family val="1"/>
      </rPr>
      <t xml:space="preserve">       </t>
    </r>
    <r>
      <rPr>
        <sz val="12"/>
        <color theme="1"/>
        <rFont val="Times New Roman"/>
        <family val="1"/>
      </rPr>
      <t>Componentes, Subcomponentes e Produtos financiados no âmbito do programa;</t>
    </r>
  </si>
  <si>
    <r>
      <t>b.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Consolidação dos recursos por Produto, por Subcomponente e por Componente;</t>
    </r>
  </si>
  <si>
    <r>
      <t>c.</t>
    </r>
    <r>
      <rPr>
        <sz val="7"/>
        <color theme="1"/>
        <rFont val="Times New Roman"/>
        <family val="1"/>
      </rPr>
      <t xml:space="preserve">       </t>
    </r>
    <r>
      <rPr>
        <sz val="12"/>
        <color theme="1"/>
        <rFont val="Times New Roman"/>
        <family val="1"/>
      </rPr>
      <t>Cronograma Anual Físico-Financeiro.</t>
    </r>
  </si>
  <si>
    <r>
      <t>2.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Possibilitar a geração do (POA) e versões: Plano Operacional que consolida as atividades que serão desenvolvidas durante determinado período de execução do Projeto;</t>
    </r>
  </si>
  <si>
    <r>
      <t>3.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Possibilitar a geração do (PA): Plano de Aquisições que consolida e torna público o detalhamento de todas as aquisições e contratações que serão efetuadas em determinado período de execução do Projeto, de acordo com as politicas do orgão financiador e em conformidade com o estabelecido no Contrato de Empréstimo e Garantia;</t>
    </r>
  </si>
  <si>
    <r>
      <t>4.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Possibilitar a geração de Relatórios Semestrais de Progresso: Relatório cuja finalidade é apresentar ao orgão financiador os resultados alcançados na execução do POA e do PA, relativos ao acompanhamento dos processos de execução e de solicitação e liberação de desembolsos;</t>
    </r>
  </si>
  <si>
    <r>
      <t>5.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Possibilitar a geração de Relatórios monitoramento de Riscos: Relatório cuja finalidade é apresentar ao orgão financiador os controle sobre os riscos do projeto e ações decorrrentes desses controle.</t>
    </r>
  </si>
  <si>
    <t>Capacidade de integração com sistemas governamentais</t>
  </si>
  <si>
    <r>
      <t>1.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Permitir a integração com Sistemas Financeiros/Orçamentários estaduais e de agentes financeiros com  informações tais como empenhos, liquidações, pagamentos e estornos;</t>
    </r>
  </si>
  <si>
    <r>
      <t>2.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Permitir a coleta de informações de licitações realizadas nas modalidades de Pregão eletrônico em sistemas de p[regão eletrônico tais como – ComprasNet e Licitações-e (BB);</t>
    </r>
  </si>
  <si>
    <r>
      <t>3.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Permitir a integração com o sistema de patrimônio para registro de bens adquiridos pelo programa.</t>
    </r>
  </si>
  <si>
    <t>Arquitetura técnica da solução</t>
  </si>
  <si>
    <r>
      <t>1.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A solução deverá ser composta por um único produto construída ou mantida por um mesmo fabricante que comporte todas as funcionalidades descritas neste documento compondo uma solução única e integrada;</t>
    </r>
  </si>
  <si>
    <r>
      <t>2.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A solução deverá ser concebida totalmente em linguagem que possibilite instalação nos servidores de dados e aplicações indicados pelo cliente operando diretamente sob banco de dados que atenda a todos os usuários licenciados, nos limites de seus perfis e por intermédio de senhas individuais;</t>
    </r>
  </si>
  <si>
    <r>
      <t>3.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A solução deverá ser executada 100% em plataforma web com suporte ao Mozilla Firefox e Internet Explorer e sem a necessidade de instalação de plugins ou programas nas estações clientes;</t>
    </r>
  </si>
  <si>
    <t>Nosso componente BI tem que ter o flash instalado, se for utilizar autenticação com LDAP tem que ter o JRE</t>
  </si>
  <si>
    <r>
      <t>4.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 xml:space="preserve">Não deverá haver restrições quanto ao uso de sistema operacional tanto de cliente quanto de servidor, com possibilidade de uso em Unix, Linux e Microsoft Windows; </t>
    </r>
  </si>
  <si>
    <t>restrito a plataforma Microsoft no servidor</t>
  </si>
  <si>
    <r>
      <t>5.</t>
    </r>
    <r>
      <rPr>
        <sz val="7"/>
        <color theme="1"/>
        <rFont val="Times New Roman"/>
        <family val="1"/>
      </rPr>
      <t>      D</t>
    </r>
    <r>
      <rPr>
        <sz val="12"/>
        <color theme="1"/>
        <rFont val="Times New Roman"/>
        <family val="1"/>
      </rPr>
      <t>everá ter compatibilidade com os principais sistema gerenciadores de banco de dados (SGBD) do mercado tais como Oracle, mysql e sqlserver.</t>
    </r>
  </si>
  <si>
    <t>somente oracle e sqlserver</t>
  </si>
  <si>
    <t>Aspectos de Segurança</t>
  </si>
  <si>
    <r>
      <t>1.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A solução deverá implementar um repositório único de segurança onde será possível o cadastramento, consultas, alterações e exclusões de: grupos de usuários, senhas individuais e criptografadas,  níveis  de acesso (perfis individuais ou de grupos), delegação de competência, mecanismos de troca de senhas por período;</t>
    </r>
  </si>
  <si>
    <t>Perfis pré-definidos, permissões definidas em âmbito organizacional e por papel</t>
  </si>
  <si>
    <r>
      <t>2.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Deverá ser possível controlar o acesso aos módulos da solução, por meio de autorizações de acesso às funções permitidas a cada usuário, de acordo com seu perfil individual ou de grupos, bem como o acesso à lista de informações ou documentos correspondentes;</t>
    </r>
  </si>
  <si>
    <r>
      <t>3.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As rotinas de segurança devem permitir a definição de restrições de visibilidade e alteração dos dados, onde cada funcionário/servidor, a partir das autorizações concedidas por um administrador do sistema, tenha permissão de visualizar e alterar dados restritos a:</t>
    </r>
  </si>
  <si>
    <t>Não para campos</t>
  </si>
  <si>
    <t>não por empresa/unidade</t>
  </si>
  <si>
    <r>
      <t>a.</t>
    </r>
    <r>
      <rPr>
        <sz val="7"/>
        <color theme="1"/>
        <rFont val="Times New Roman"/>
        <family val="1"/>
      </rPr>
      <t xml:space="preserve">       </t>
    </r>
    <r>
      <rPr>
        <sz val="12"/>
        <color theme="1"/>
        <rFont val="Times New Roman"/>
        <family val="1"/>
      </rPr>
      <t>Funções ou módulos do sistema;</t>
    </r>
  </si>
  <si>
    <r>
      <t>b.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Menus, transações, formulários, telas e relatórios;</t>
    </r>
  </si>
  <si>
    <r>
      <t>c.</t>
    </r>
    <r>
      <rPr>
        <sz val="7"/>
        <color theme="1"/>
        <rFont val="Times New Roman"/>
        <family val="1"/>
      </rPr>
      <t xml:space="preserve">       </t>
    </r>
    <r>
      <rPr>
        <sz val="12"/>
        <color theme="1"/>
        <rFont val="Times New Roman"/>
        <family val="1"/>
      </rPr>
      <t xml:space="preserve">Campos específicos; </t>
    </r>
  </si>
  <si>
    <r>
      <t>d.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empresas, unidade de negócio, níveis de uma estrutura organizacional;</t>
    </r>
  </si>
  <si>
    <r>
      <t>e.</t>
    </r>
    <r>
      <rPr>
        <sz val="7"/>
        <color theme="1"/>
        <rFont val="Times New Roman"/>
        <family val="1"/>
      </rPr>
      <t xml:space="preserve">       </t>
    </r>
    <r>
      <rPr>
        <sz val="12"/>
        <color theme="1"/>
        <rFont val="Times New Roman"/>
        <family val="1"/>
      </rPr>
      <t xml:space="preserve">delegação ou subordinação a pessoas.  </t>
    </r>
  </si>
  <si>
    <r>
      <t>4.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O sistema deverá possuir registro histórico de informações (log), no qual seja possível realizar consultas parametrizadas emissão de relatórios das operações efetuadas no sistema identificando o usuário, trilha de acesso e rastreabilidade, tipo de transação realizada, data e hora da execução;</t>
    </r>
  </si>
  <si>
    <r>
      <t>5.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A solução deverá permitir a integração com LDAP para a autenticação dos usuários;</t>
    </r>
  </si>
  <si>
    <r>
      <t>6.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A solução deverá permitir a comunicação dos Navegadores (‘Browsers’) com o servidor por meio de conexão encriptada SSL.</t>
    </r>
  </si>
  <si>
    <t>Confiabilidade</t>
  </si>
  <si>
    <r>
      <t>1.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Possuir controle transacional;</t>
    </r>
  </si>
  <si>
    <r>
      <t>2.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Prover capacidade de interromper um processamento demorado sem promover danos aos dados da aplicação;</t>
    </r>
  </si>
  <si>
    <t>somente usuário administrador</t>
  </si>
  <si>
    <r>
      <t>3.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Possuir proteção contra falhas de infra-estrutura – em caso de queda do sistema, manter a integridade dos dados e transações realizadas;</t>
    </r>
  </si>
  <si>
    <r>
      <t>4.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Prover mecanismos de restabelecer seu nível de desempenho e recuperar os dados diretamente afetados, em caso de falha.</t>
    </r>
  </si>
  <si>
    <t>Desempenho</t>
  </si>
  <si>
    <r>
      <t>1.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A solução deverá apresentar, em rede local corporativa com conexão mêdia de 100 (cem) usuários simultâneos, tempo de resposta inferior a 3 (três) segundos para as atividades operacionais ou que sejam componentes de uma mesma transação, e inferior a 10 (dez) segundos para as demais atividades. São consideradas atividades operacionais aquelas que são utilizadas repetidas vezes em uma sessão típica de uso da solução por usuários comuns;</t>
    </r>
  </si>
  <si>
    <r>
      <t>2.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A solução deverá suportar a manutenção de 100 (cem) projetos ativos com aproximadamente 150 (cento e cinqüenta) tarefas cada por mês;</t>
    </r>
  </si>
  <si>
    <t>Usabilidade</t>
  </si>
  <si>
    <r>
      <t>1.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Utilizar idioma português do Brasil em todas as interfaces de comunicação com usuários finais;</t>
    </r>
  </si>
  <si>
    <r>
      <t>2.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Prover ajuste automático de resolução de interfaces para possibilitar operação otimizada com diversos tamanhos de monitores;</t>
    </r>
  </si>
  <si>
    <r>
      <t>3.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Exibir, em cada interface, identificação da função do programa que está sendo executada no momento;</t>
    </r>
  </si>
  <si>
    <r>
      <t>4.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Apresentar, a partir de qualquer interface, ajuda online sensível ao contexto (posição do cursor na página);</t>
    </r>
  </si>
  <si>
    <r>
      <t>5.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Apresentar menus de contexto, associados aos principais objetos de cada interface;</t>
    </r>
  </si>
  <si>
    <r>
      <t>6.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Apresentar telas com o cursor posicionado no campo mais provável de preenchimento inicial e com foco no botão mais provável de acionamento pelo usuário;</t>
    </r>
  </si>
  <si>
    <r>
      <t>7.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Permitir a utilização de opções de navegabilidade comuns do browser como “Copiar” e “Colar” para campos editáveis ou “Abrir em uma nova Janela” para os links;</t>
    </r>
  </si>
  <si>
    <t>não abrir e nova janela</t>
  </si>
  <si>
    <r>
      <t>8.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permitir que cada usuário possa gravar filtros de dados nas consultas que utiliza;</t>
    </r>
  </si>
  <si>
    <r>
      <t>9.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Possibilitar o cancelamento (undo) de operações de edição de dados;</t>
    </r>
  </si>
  <si>
    <r>
      <t>10.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Possibilitar pesquisa de informações por palavras-chave com a possibilidade de uso de caracteres “curingas”;</t>
    </r>
  </si>
  <si>
    <t>não possui curingas</t>
  </si>
  <si>
    <r>
      <t>11.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Prover mecanismo de atualização em massa de um conjunto de dados tais como progresso de tarefas ou períodos de um cronograma;</t>
    </r>
  </si>
  <si>
    <r>
      <t>12.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Deverá possuir a funcionalidade de cópia de todo ou parte de um plano estratégico, mapa estratégico, portfólio, programa ou projeto uma unidade de negócios para outra, como também de anos passados;</t>
    </r>
  </si>
  <si>
    <t>não tem para planos e programas</t>
  </si>
  <si>
    <t>não tem para planos</t>
  </si>
  <si>
    <r>
      <t>13.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Prover mecanismo de salvamento parcial de dados em interfaces com elevado volume de informações;</t>
    </r>
  </si>
  <si>
    <r>
      <t>14.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Alertar o usuário e pedir confirmação quando este solicitar operação que tenha efeito drástico e não possa ser revertida;</t>
    </r>
  </si>
  <si>
    <r>
      <t>15.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Diferenciar os diversos tipos de mensagem (ex: erro, confirmação, advertência etc.) e apresentar mensagens claras e de fácil compreensão;</t>
    </r>
  </si>
  <si>
    <r>
      <t>16.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Dispor, para todos os relatórios gerados, de opção de completa visualização no monitor do computador antes da opção de envio para impressora configurada;</t>
    </r>
  </si>
  <si>
    <r>
      <t>17.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Prover recursos de edição gráfica do cronograma (Gantt) por meio de operações de click do mouse ou do tipo Drag and Drop (arraste e solte) possibilitando:</t>
    </r>
  </si>
  <si>
    <r>
      <t>a.</t>
    </r>
    <r>
      <rPr>
        <sz val="7"/>
        <color theme="1"/>
        <rFont val="Times New Roman"/>
        <family val="1"/>
      </rPr>
      <t xml:space="preserve">       </t>
    </r>
    <r>
      <rPr>
        <sz val="12"/>
        <color theme="1"/>
        <rFont val="Times New Roman"/>
        <family val="1"/>
      </rPr>
      <t>incluir, excluir, mover, copiar, colar ou agrupar tarefas;</t>
    </r>
  </si>
  <si>
    <r>
      <t>b.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alterar períodos de execução e duração de tarefas;</t>
    </r>
  </si>
  <si>
    <r>
      <t>c.</t>
    </r>
    <r>
      <rPr>
        <sz val="7"/>
        <color theme="1"/>
        <rFont val="Times New Roman"/>
        <family val="1"/>
      </rPr>
      <t xml:space="preserve">       </t>
    </r>
    <r>
      <rPr>
        <sz val="12"/>
        <color theme="1"/>
        <rFont val="Times New Roman"/>
        <family val="1"/>
      </rPr>
      <t>alterar vínculos de dependências de tarefas;</t>
    </r>
  </si>
  <si>
    <r>
      <t>18.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Permitir alteração da escala de tempo para visualização por meio de operações de click de mouse diretamente no gráfico Gantt.</t>
    </r>
  </si>
  <si>
    <t xml:space="preserve">Atualização e Portabilidade </t>
  </si>
  <si>
    <r>
      <t>1.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Deverá permitir a realização de atualizações automáticas na aplicação de forma que todos os dados se mantenham íntegros para operação dos negócios do cliente sem necessidades de operações complementares de correção de dados;</t>
    </r>
  </si>
  <si>
    <r>
      <t>2.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A cada atualização enviada, seja ela corretiva ou de melhoria, deverá ser enviado junto com o pacote de atualização software:</t>
    </r>
  </si>
  <si>
    <r>
      <t>a.</t>
    </r>
    <r>
      <rPr>
        <sz val="7"/>
        <color theme="1"/>
        <rFont val="Times New Roman"/>
        <family val="1"/>
      </rPr>
      <t xml:space="preserve">       </t>
    </r>
    <r>
      <rPr>
        <sz val="12"/>
        <color theme="1"/>
        <rFont val="Times New Roman"/>
        <family val="1"/>
      </rPr>
      <t>Relatório das alterações tecnológicas e das regras de negócio da aplicação;</t>
    </r>
  </si>
  <si>
    <r>
      <t>b.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Relatório de testes realizados pelo fornecedor, como foram efetuados e validados;</t>
    </r>
  </si>
  <si>
    <r>
      <t>c.</t>
    </r>
    <r>
      <rPr>
        <sz val="7"/>
        <color theme="1"/>
        <rFont val="Times New Roman"/>
        <family val="1"/>
      </rPr>
      <t xml:space="preserve">       </t>
    </r>
    <r>
      <rPr>
        <sz val="12"/>
        <color theme="1"/>
        <rFont val="Times New Roman"/>
        <family val="1"/>
      </rPr>
      <t>Script de procedimento para atualização da aplicação de forma a permitir que a equipe de tecnologia do cliente execute as ações necessárias para atualização da ferramenta em momento apropriado.</t>
    </r>
  </si>
  <si>
    <r>
      <t>3.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Deverá permitir o retorno (roll back) de no mínimo 3 versões anteriores da solução;</t>
    </r>
  </si>
  <si>
    <t>por ambiente</t>
  </si>
  <si>
    <r>
      <t>4.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Deverá apresentar interface informativa de processo de manutenção em andamento para usuários que por ventura tentarem realizar acesso ao software durante a janela de manutenção e/ou atualização;</t>
    </r>
  </si>
  <si>
    <r>
      <t>5.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Deverá ser possível a execução de partes solução em dispositivos móveis como PDAs e tablets com interface especfífica para tais dispositivos;</t>
    </r>
  </si>
  <si>
    <t>apenas para patrimônio</t>
  </si>
  <si>
    <r>
      <t>6.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Deverá ser configurada automaticamente em caso de migração de sistemas operacionais, bancos de dados e servidores de aplicação.</t>
    </r>
  </si>
  <si>
    <t>parcial</t>
  </si>
  <si>
    <t>Integração</t>
  </si>
  <si>
    <r>
      <t>1.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A solução deve permitir a integração com outros sistemas por meio de troca de mensagens XML e WebServices (WSDL);</t>
    </r>
  </si>
  <si>
    <t>só xml</t>
  </si>
  <si>
    <r>
      <t>2.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A solução deverá possuir integração bidirecional com o MS-Project por meio da Internet ou WAN, utilizando encriptação SSL;</t>
    </r>
  </si>
  <si>
    <t>unidirecional</t>
  </si>
  <si>
    <r>
      <t>3.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As informações recebidas por meio de integração devem passar pela mesma transação lógica de negócios (‘business logic’) pela qual passariam se os usuários estivessem entrando manualmente com as informações;</t>
    </r>
  </si>
  <si>
    <r>
      <t>4.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A solução deverá ser integrada com servidores de email SMTP ou IMAP para o envio de notificações;</t>
    </r>
  </si>
  <si>
    <r>
      <t>5.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Permitir a exportação das informações de relatórios para diversos formatos como RTF ou DOC, CSV, XLS e PDF.</t>
    </r>
  </si>
  <si>
    <t>não tem PDF</t>
  </si>
  <si>
    <t>XLS e PDF</t>
  </si>
  <si>
    <t xml:space="preserve">Extensibilidade </t>
  </si>
  <si>
    <r>
      <t>1.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A solução deve ser altamente escalável;</t>
    </r>
  </si>
  <si>
    <r>
      <t>2.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Deverá ser possível implementar a solução em um ambiente de alta disponibilidade e com “fail-over”;</t>
    </r>
  </si>
  <si>
    <r>
      <t>3.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Deverá ser possível escalar a solução de forma Vertical (adicionando mais recursos às máquinas existentes) ou Horizontal (adicionando mais máquinas ao cluster de aplicação).</t>
    </r>
  </si>
  <si>
    <t>não em cluster</t>
  </si>
  <si>
    <t>Documentação Técnica e Funcional</t>
  </si>
  <si>
    <r>
      <t>1.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Prover manual de instalação e configuração contendo informações necessárias para que usuários adminstradores da solução tenham toda a orientação necessária para instalar, configurar e desinstalar a solução;</t>
    </r>
  </si>
  <si>
    <r>
      <t>2.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Prover manual de operação e suporte, contendo informações necessárias para que usuários operadores da solução tenham toda a orientação necessária para executar suas funcionalidades;</t>
    </r>
  </si>
  <si>
    <r>
      <t>3.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Prover guia de consulta rápida contendo descritivo das funções básicas da solução,  tabela de mensagem de erro e informações sobre soluções de problemas;</t>
    </r>
  </si>
  <si>
    <r>
      <t>4.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Prover documentação técnica da solução, contendo, no mínimo, a descrição da estrutura do banco de dados, desenho esquemático da arquitetura da aplicação, manual de integração, especificação das interfaces de serviços web (web services), manual para importação de dados;</t>
    </r>
  </si>
  <si>
    <r>
      <t>5.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Prover documentação dos requisitos mínimos e recomendados de infra-estrutura de hardware, software básico e rede para uso da solução;</t>
    </r>
  </si>
  <si>
    <r>
      <t>6.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Toda a documentação da solução deverá ser disponibilizadas no idioma português (Brasil).</t>
    </r>
  </si>
  <si>
    <t>manuais técnicos em inglês</t>
  </si>
  <si>
    <t>Formas de Licenciamento</t>
  </si>
  <si>
    <r>
      <t>1.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As licenças de uso da solução devem ser por prazo indeterminado e caracterizar cessão de direitos patrimoniais ao contratante, consoante Art. 111 da Lei nº 8.666/1993. A propriedade intelectual dos softwares fornecidos permanecerá na titularidade do respectivo fabricante;</t>
    </r>
  </si>
  <si>
    <r>
      <t>2.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A licença uso deve ser única e invariável com a escalabilidade da aplicação, seja pelo número usuários nominados ou concorrentes ou quaisquer outros registros ou entidade da solução, permitindo que o cliente possa incluir novos usuários, unidades de negócios e correlatos sem que seja necessária a aquisição de licenças adicionais;</t>
    </r>
  </si>
  <si>
    <r>
      <t>3.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Deverão ser licenciados, de forma adicional, sem custos adicionais para o cliente, para que sejam implantados ambientes de homologação para a realização de testes, treinamentos e quaisquer outras operações que não possuam relação direta com as atividades de produção da solução;</t>
    </r>
  </si>
  <si>
    <r>
      <t>4.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Possibilitar o uso em comum por mais de uma empresa (considerando-se esta uma pessoa jurídica, podendo ser identificada por empresa, filial ou unidade) possibilitando, quando necessário, a unificação, simplificação ou configuração de parâmetros/informações entre as empresas, como por exemplo a unificação do cadastro de produtos permitindo a configuração de características ou atributos específicos para gestão de uma ou mais empresas em especial.</t>
    </r>
  </si>
  <si>
    <t>não compartilha</t>
  </si>
  <si>
    <t>Política de fornecimento de código-fonte</t>
  </si>
  <si>
    <r>
      <t>1.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O fornecedor da solução deverá disponibilizar o código fonte da solução em caso de descontinuidade do produto ou em caso de venda do produto para uma outra empresa;</t>
    </r>
  </si>
  <si>
    <t>Entregue somente em caso de falência e concordata conforme a lei 8.666</t>
  </si>
  <si>
    <r>
      <t>2.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O código fonte e toda cocumentação técnica correspondente deverá ser fornecido em formato que possibilite o cliente prosseguir no desenvolvimento e manutenção da solução.</t>
    </r>
  </si>
  <si>
    <t>Suporte Técnico e Garantia</t>
  </si>
  <si>
    <r>
      <t>1.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Deverá haver mecanismos para provimento de serviços de suporte técnico e garantia da solução;</t>
    </r>
  </si>
  <si>
    <r>
      <t>2.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O serviço de suporte técnico inclui suporte telefônico e remoto, via central de atendimento do tipo 0800 e via internet respectivamente, disponíveis dias úteis em horário comercial, para esclarecimento de dúvidas, abertura de chamados e resolução de problemas reportados pela equipe usuária e técnica do cliente;</t>
    </r>
  </si>
  <si>
    <t>não tem 0800</t>
  </si>
  <si>
    <r>
      <t>3.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O serviço de suporte técnico deverá cobrir as atividades de instalação, configuração, parametrização e uso de todas os módulos da solução bem como das integrações por por ventura forem realizadas e ainda apoio na resolução de problemas de disponibilidade, desempenho, segurança, atualização, portabilidade e demais aspectos técnicos da solução;</t>
    </r>
  </si>
  <si>
    <r>
      <t>4.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O serviço de suporte técnico deverá incluir ainda acesso disponível 24 horas por dia, 7 dias por semana, para downloads de novas versões e releases, patches de correções, atualizações técnicas, documentação, bem como acesso a fóruns de usuários, perguntas frequentes, demonstrações e dicas de uso;</t>
    </r>
  </si>
  <si>
    <r>
      <t>5.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O serviço de garantia deverá incluir o direito a novas versões e releases dos softwares integrantes da solução contratada assim que lançadas pelos fabricantes, bem como a correção de erros e reparo de defeitos identificados em componentes de software da solução, inclusive os destinados a suportar a integração com dados e sistemas do cliente;</t>
    </r>
  </si>
  <si>
    <r>
      <t>6.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Deverá haver mecanismos para provimento de serviço de suporte presencial. Trata-se de serviço relacionado a correção de erros, solução de problemas e evolução da solução para a ser prestado nas dependências do cliente quando solicitado.</t>
    </r>
  </si>
  <si>
    <t>(4) Requisitos do Fornecedor</t>
  </si>
  <si>
    <t>Fornecedor</t>
  </si>
  <si>
    <t>Jexperts</t>
  </si>
  <si>
    <t>Solucionar</t>
  </si>
  <si>
    <t>Computer Associates</t>
  </si>
  <si>
    <t>Softplan</t>
  </si>
  <si>
    <t>8iTech</t>
  </si>
  <si>
    <t>Microsoft</t>
  </si>
  <si>
    <t>Tempo da empresa/tempo do produto</t>
  </si>
  <si>
    <t>9/5</t>
  </si>
  <si>
    <t>9/9</t>
  </si>
  <si>
    <t>13/10</t>
  </si>
  <si>
    <t>10/10</t>
  </si>
  <si>
    <t>35/6</t>
  </si>
  <si>
    <t>6/6</t>
  </si>
  <si>
    <t>21/15</t>
  </si>
  <si>
    <t>11/11</t>
  </si>
  <si>
    <t>N. de empregados da área técnica no segmento da solução ofertada (Brasil)</t>
  </si>
  <si>
    <t>Base de clientes da solução ofertada (Brasil, no setor público)</t>
  </si>
  <si>
    <t>60/30</t>
  </si>
  <si>
    <t>100/10</t>
  </si>
  <si>
    <t>30/15</t>
  </si>
  <si>
    <t>5/1</t>
  </si>
  <si>
    <t>50/15</t>
  </si>
  <si>
    <t>11/9</t>
  </si>
  <si>
    <t>Prêmios na solução ofertada</t>
  </si>
  <si>
    <t>Presença nacional</t>
  </si>
  <si>
    <t>Sim</t>
  </si>
  <si>
    <t xml:space="preserve">Parceiros tecnológicos </t>
  </si>
  <si>
    <t>Não</t>
  </si>
  <si>
    <t>Adobe</t>
  </si>
  <si>
    <t>Oracle, Microsoft, IBM, SUN, HP, BRA e Instituto Stela</t>
  </si>
  <si>
    <t>Parceiros acadêmicos</t>
  </si>
  <si>
    <t>PUC, UFF</t>
  </si>
  <si>
    <t>UnB e CEUB</t>
  </si>
  <si>
    <t>UFSC-LABSEC (SC), UNOCHAPECO (SC), UFSCar (SP), UFRGS (RS), FAAP (SP), e UNIVALI (SC)</t>
  </si>
  <si>
    <t>Comunidades de práticas ou grupo de usuários da solução</t>
  </si>
  <si>
    <t>Roadmap publicado</t>
  </si>
  <si>
    <t>NTConsult</t>
  </si>
  <si>
    <t>Oracle, Microsoft, Google</t>
  </si>
  <si>
    <t>UFRGS, PUC-RS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</si>
</sst>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6"/>
      <color theme="0" tint="-4.9989318521683403E-2"/>
      <name val="Calibri"/>
      <family val="2"/>
      <scheme val="minor"/>
    </font>
    <font>
      <sz val="11"/>
      <color theme="0" tint="-4.9989318521683403E-2"/>
      <name val="Calibri"/>
      <family val="2"/>
      <scheme val="minor"/>
    </font>
    <font>
      <b/>
      <sz val="11"/>
      <color theme="0" tint="-4.9989318521683403E-2"/>
      <name val="Calibri"/>
      <family val="2"/>
      <scheme val="minor"/>
    </font>
    <font>
      <b/>
      <sz val="22"/>
      <color theme="0" tint="-4.9989318521683403E-2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9"/>
      <color theme="0" tint="-4.9989318521683403E-2"/>
      <name val="Calibri"/>
      <family val="2"/>
      <scheme val="minor"/>
    </font>
    <font>
      <sz val="9"/>
      <color theme="0" tint="-4.9989318521683403E-2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7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0" tint="-4.9989318521683403E-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2" fillId="0" borderId="1" xfId="0" applyFont="1" applyBorder="1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0" fillId="0" borderId="10" xfId="0" applyBorder="1"/>
    <xf numFmtId="0" fontId="0" fillId="2" borderId="10" xfId="0" applyFill="1" applyBorder="1"/>
    <xf numFmtId="0" fontId="1" fillId="2" borderId="1" xfId="0" applyFont="1" applyFill="1" applyBorder="1" applyAlignment="1">
      <alignment vertical="center" wrapText="1"/>
    </xf>
    <xf numFmtId="164" fontId="0" fillId="2" borderId="10" xfId="0" applyNumberFormat="1" applyFill="1" applyBorder="1" applyAlignment="1">
      <alignment horizontal="center"/>
    </xf>
    <xf numFmtId="0" fontId="0" fillId="0" borderId="10" xfId="0" applyBorder="1" applyAlignment="1">
      <alignment horizontal="right" vertical="center"/>
    </xf>
    <xf numFmtId="0" fontId="0" fillId="2" borderId="10" xfId="0" applyFill="1" applyBorder="1" applyAlignment="1">
      <alignment horizontal="right" vertical="center"/>
    </xf>
    <xf numFmtId="164" fontId="7" fillId="4" borderId="10" xfId="0" applyNumberFormat="1" applyFont="1" applyFill="1" applyBorder="1" applyAlignment="1">
      <alignment horizontal="center"/>
    </xf>
    <xf numFmtId="0" fontId="8" fillId="3" borderId="7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10" fillId="2" borderId="5" xfId="0" applyFont="1" applyFill="1" applyBorder="1"/>
    <xf numFmtId="0" fontId="10" fillId="2" borderId="2" xfId="0" applyFont="1" applyFill="1" applyBorder="1"/>
    <xf numFmtId="0" fontId="10" fillId="0" borderId="5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2" borderId="5" xfId="0" applyFont="1" applyFill="1" applyBorder="1" applyAlignment="1">
      <alignment horizontal="center"/>
    </xf>
    <xf numFmtId="0" fontId="10" fillId="2" borderId="2" xfId="0" applyFont="1" applyFill="1" applyBorder="1" applyAlignment="1">
      <alignment horizontal="center"/>
    </xf>
    <xf numFmtId="0" fontId="10" fillId="2" borderId="9" xfId="0" applyFont="1" applyFill="1" applyBorder="1" applyAlignment="1">
      <alignment horizontal="center"/>
    </xf>
    <xf numFmtId="0" fontId="10" fillId="2" borderId="4" xfId="0" applyFont="1" applyFill="1" applyBorder="1" applyAlignment="1">
      <alignment horizontal="center"/>
    </xf>
    <xf numFmtId="0" fontId="10" fillId="0" borderId="0" xfId="0" applyFont="1"/>
    <xf numFmtId="0" fontId="4" fillId="4" borderId="10" xfId="0" applyFont="1" applyFill="1" applyBorder="1" applyAlignment="1">
      <alignment horizontal="center" vertical="center" textRotation="90" wrapText="1"/>
    </xf>
    <xf numFmtId="0" fontId="0" fillId="5" borderId="0" xfId="0" applyFill="1" applyBorder="1"/>
    <xf numFmtId="0" fontId="1" fillId="5" borderId="0" xfId="0" applyFont="1" applyFill="1" applyBorder="1" applyAlignment="1">
      <alignment vertical="center"/>
    </xf>
    <xf numFmtId="0" fontId="0" fillId="5" borderId="14" xfId="0" applyFill="1" applyBorder="1"/>
    <xf numFmtId="0" fontId="0" fillId="5" borderId="15" xfId="0" applyFill="1" applyBorder="1" applyAlignment="1">
      <alignment wrapText="1"/>
    </xf>
    <xf numFmtId="0" fontId="0" fillId="2" borderId="0" xfId="0" applyFill="1" applyBorder="1"/>
    <xf numFmtId="0" fontId="1" fillId="2" borderId="0" xfId="0" applyFont="1" applyFill="1" applyBorder="1" applyAlignment="1">
      <alignment horizontal="justify" vertical="center"/>
    </xf>
    <xf numFmtId="0" fontId="0" fillId="2" borderId="14" xfId="0" applyFill="1" applyBorder="1"/>
    <xf numFmtId="0" fontId="0" fillId="2" borderId="15" xfId="0" applyFill="1" applyBorder="1" applyAlignment="1">
      <alignment wrapText="1"/>
    </xf>
    <xf numFmtId="0" fontId="2" fillId="0" borderId="0" xfId="0" applyFont="1" applyBorder="1" applyAlignment="1">
      <alignment horizontal="justify" vertical="center"/>
    </xf>
    <xf numFmtId="0" fontId="0" fillId="0" borderId="14" xfId="0" applyBorder="1"/>
    <xf numFmtId="0" fontId="0" fillId="0" borderId="15" xfId="0" applyBorder="1" applyAlignment="1">
      <alignment wrapText="1"/>
    </xf>
    <xf numFmtId="0" fontId="0" fillId="0" borderId="14" xfId="0" applyFill="1" applyBorder="1" applyAlignment="1">
      <alignment horizontal="right"/>
    </xf>
    <xf numFmtId="0" fontId="0" fillId="0" borderId="14" xfId="0" applyFill="1" applyBorder="1"/>
    <xf numFmtId="0" fontId="0" fillId="6" borderId="14" xfId="0" applyFill="1" applyBorder="1"/>
    <xf numFmtId="0" fontId="0" fillId="6" borderId="15" xfId="0" applyFill="1" applyBorder="1" applyAlignment="1">
      <alignment wrapText="1"/>
    </xf>
    <xf numFmtId="0" fontId="0" fillId="6" borderId="14" xfId="0" applyFill="1" applyBorder="1" applyAlignment="1">
      <alignment horizontal="right"/>
    </xf>
    <xf numFmtId="0" fontId="0" fillId="7" borderId="14" xfId="0" applyFill="1" applyBorder="1"/>
    <xf numFmtId="0" fontId="2" fillId="2" borderId="0" xfId="0" applyFont="1" applyFill="1" applyBorder="1" applyAlignment="1">
      <alignment horizontal="left" vertical="center" indent="5"/>
    </xf>
    <xf numFmtId="0" fontId="2" fillId="2" borderId="0" xfId="0" applyFont="1" applyFill="1" applyBorder="1" applyAlignment="1">
      <alignment horizontal="justify" vertical="center"/>
    </xf>
    <xf numFmtId="0" fontId="2" fillId="0" borderId="0" xfId="0" applyFont="1" applyAlignment="1">
      <alignment horizontal="justify" vertical="center"/>
    </xf>
    <xf numFmtId="0" fontId="2" fillId="2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justify" vertical="center"/>
    </xf>
    <xf numFmtId="0" fontId="13" fillId="2" borderId="0" xfId="0" applyFont="1" applyFill="1" applyBorder="1" applyAlignment="1">
      <alignment horizontal="justify" vertical="center"/>
    </xf>
    <xf numFmtId="0" fontId="0" fillId="0" borderId="15" xfId="0" applyBorder="1"/>
    <xf numFmtId="0" fontId="0" fillId="0" borderId="15" xfId="0" applyFill="1" applyBorder="1" applyAlignment="1">
      <alignment wrapText="1"/>
    </xf>
    <xf numFmtId="0" fontId="2" fillId="0" borderId="0" xfId="0" applyFont="1" applyFill="1" applyAlignment="1">
      <alignment horizontal="justify" vertical="center"/>
    </xf>
    <xf numFmtId="0" fontId="14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15" fillId="2" borderId="0" xfId="0" applyFont="1" applyFill="1" applyBorder="1" applyAlignment="1">
      <alignment horizontal="left" vertical="center" indent="5"/>
    </xf>
    <xf numFmtId="0" fontId="0" fillId="8" borderId="0" xfId="0" applyFill="1" applyBorder="1"/>
    <xf numFmtId="0" fontId="1" fillId="8" borderId="0" xfId="0" applyFont="1" applyFill="1" applyBorder="1" applyAlignment="1">
      <alignment vertical="center"/>
    </xf>
    <xf numFmtId="0" fontId="0" fillId="8" borderId="14" xfId="0" applyFill="1" applyBorder="1"/>
    <xf numFmtId="0" fontId="0" fillId="8" borderId="15" xfId="0" applyFill="1" applyBorder="1" applyAlignment="1">
      <alignment wrapText="1"/>
    </xf>
    <xf numFmtId="0" fontId="1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16" fontId="0" fillId="0" borderId="14" xfId="0" quotePrefix="1" applyNumberFormat="1" applyFill="1" applyBorder="1" applyAlignment="1">
      <alignment horizontal="center"/>
    </xf>
    <xf numFmtId="0" fontId="0" fillId="0" borderId="15" xfId="0" applyFill="1" applyBorder="1" applyAlignment="1">
      <alignment horizontal="center" wrapText="1"/>
    </xf>
    <xf numFmtId="0" fontId="0" fillId="0" borderId="14" xfId="0" quotePrefix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16" fontId="0" fillId="0" borderId="15" xfId="0" quotePrefix="1" applyNumberFormat="1" applyFill="1" applyBorder="1" applyAlignment="1">
      <alignment horizontal="center" wrapText="1"/>
    </xf>
    <xf numFmtId="0" fontId="0" fillId="0" borderId="0" xfId="0" applyFill="1" applyBorder="1" applyAlignment="1">
      <alignment horizontal="center" wrapText="1"/>
    </xf>
    <xf numFmtId="0" fontId="0" fillId="0" borderId="15" xfId="0" applyFill="1" applyBorder="1" applyAlignment="1">
      <alignment horizontal="left" wrapText="1"/>
    </xf>
    <xf numFmtId="0" fontId="0" fillId="0" borderId="0" xfId="0" applyBorder="1" applyAlignment="1">
      <alignment wrapText="1"/>
    </xf>
    <xf numFmtId="0" fontId="16" fillId="0" borderId="0" xfId="0" applyFont="1" applyAlignment="1">
      <alignment vertical="center"/>
    </xf>
    <xf numFmtId="0" fontId="0" fillId="2" borderId="16" xfId="0" applyFill="1" applyBorder="1"/>
    <xf numFmtId="0" fontId="2" fillId="0" borderId="16" xfId="0" applyFont="1" applyBorder="1" applyAlignment="1">
      <alignment vertical="center"/>
    </xf>
    <xf numFmtId="0" fontId="0" fillId="0" borderId="17" xfId="0" applyFill="1" applyBorder="1" applyAlignment="1">
      <alignment horizontal="center"/>
    </xf>
    <xf numFmtId="0" fontId="0" fillId="0" borderId="18" xfId="0" applyFill="1" applyBorder="1" applyAlignment="1">
      <alignment horizontal="center" wrapText="1"/>
    </xf>
    <xf numFmtId="0" fontId="11" fillId="0" borderId="18" xfId="0" applyFont="1" applyFill="1" applyBorder="1" applyAlignment="1">
      <alignment horizontal="center" wrapText="1"/>
    </xf>
    <xf numFmtId="0" fontId="19" fillId="3" borderId="6" xfId="0" applyFont="1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1" fillId="0" borderId="13" xfId="0" applyFont="1" applyBorder="1" applyAlignment="1">
      <alignment horizontal="center" wrapText="1"/>
    </xf>
    <xf numFmtId="0" fontId="11" fillId="0" borderId="12" xfId="0" applyFont="1" applyBorder="1" applyAlignment="1">
      <alignment horizontal="center" wrapText="1"/>
    </xf>
    <xf numFmtId="0" fontId="5" fillId="4" borderId="1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44"/>
    </mc:Choice>
    <mc:Fallback>
      <c:style val="44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'Perfil da Avaliação'!$H$1</c:f>
              <c:strCache>
                <c:ptCount val="1"/>
                <c:pt idx="0">
                  <c:v>(A) Perfil Completo</c:v>
                </c:pt>
              </c:strCache>
            </c:strRef>
          </c:tx>
          <c:invertIfNegative val="0"/>
          <c:cat>
            <c:strRef>
              <c:f>'Perfil da Avaliação'!$H$2:$Q$2</c:f>
              <c:strCache>
                <c:ptCount val="10"/>
                <c:pt idx="0">
                  <c:v>Channel</c:v>
                </c:pt>
                <c:pt idx="1">
                  <c:v>Project Builder</c:v>
                </c:pt>
                <c:pt idx="2">
                  <c:v>Tasker</c:v>
                </c:pt>
                <c:pt idx="3">
                  <c:v>AtTask</c:v>
                </c:pt>
                <c:pt idx="4">
                  <c:v>Clarity</c:v>
                </c:pt>
                <c:pt idx="5">
                  <c:v>Stratec</c:v>
                </c:pt>
                <c:pt idx="6">
                  <c:v>SAFF</c:v>
                </c:pt>
                <c:pt idx="7">
                  <c:v>GESPRO</c:v>
                </c:pt>
                <c:pt idx="8">
                  <c:v>SPGP</c:v>
                </c:pt>
                <c:pt idx="9">
                  <c:v>EPM</c:v>
                </c:pt>
              </c:strCache>
            </c:strRef>
          </c:cat>
          <c:val>
            <c:numRef>
              <c:f>'Perfil da Avaliação'!$H$32:$Q$32</c:f>
              <c:numCache>
                <c:formatCode>0.0</c:formatCode>
                <c:ptCount val="10"/>
                <c:pt idx="0">
                  <c:v>7.3182870370370372</c:v>
                </c:pt>
                <c:pt idx="1">
                  <c:v>6.1479166666666671</c:v>
                </c:pt>
                <c:pt idx="2">
                  <c:v>7.8423611111111109</c:v>
                </c:pt>
                <c:pt idx="3">
                  <c:v>8.280555555555555</c:v>
                </c:pt>
                <c:pt idx="4">
                  <c:v>9.288657407407408</c:v>
                </c:pt>
                <c:pt idx="5">
                  <c:v>5.2504629629629624</c:v>
                </c:pt>
                <c:pt idx="6">
                  <c:v>8.3125</c:v>
                </c:pt>
                <c:pt idx="7">
                  <c:v>7.9194444444444443</c:v>
                </c:pt>
                <c:pt idx="8">
                  <c:v>7.4902777777777771</c:v>
                </c:pt>
                <c:pt idx="9">
                  <c:v>8.1631944444444446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119970304"/>
        <c:axId val="81158720"/>
      </c:barChart>
      <c:catAx>
        <c:axId val="119970304"/>
        <c:scaling>
          <c:orientation val="minMax"/>
        </c:scaling>
        <c:delete val="0"/>
        <c:axPos val="b"/>
        <c:majorTickMark val="none"/>
        <c:minorTickMark val="none"/>
        <c:tickLblPos val="nextTo"/>
        <c:crossAx val="81158720"/>
        <c:crosses val="autoZero"/>
        <c:auto val="1"/>
        <c:lblAlgn val="ctr"/>
        <c:lblOffset val="100"/>
        <c:noMultiLvlLbl val="0"/>
      </c:catAx>
      <c:valAx>
        <c:axId val="81158720"/>
        <c:scaling>
          <c:orientation val="minMax"/>
        </c:scaling>
        <c:delete val="1"/>
        <c:axPos val="l"/>
        <c:numFmt formatCode="0.0" sourceLinked="1"/>
        <c:majorTickMark val="out"/>
        <c:minorTickMark val="none"/>
        <c:tickLblPos val="none"/>
        <c:crossAx val="119970304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8" footer="0.31496062000000008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44"/>
    </mc:Choice>
    <mc:Fallback>
      <c:style val="44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'Perfil da Avaliação'!$S$1</c:f>
              <c:strCache>
                <c:ptCount val="1"/>
                <c:pt idx="0">
                  <c:v>(B) Estratégia, Demandas, Portfólio, Programas e Projetos</c:v>
                </c:pt>
              </c:strCache>
            </c:strRef>
          </c:tx>
          <c:invertIfNegative val="0"/>
          <c:cat>
            <c:strRef>
              <c:f>'Perfil da Avaliação'!$S$2:$AB$2</c:f>
              <c:strCache>
                <c:ptCount val="10"/>
                <c:pt idx="0">
                  <c:v>Channel</c:v>
                </c:pt>
                <c:pt idx="1">
                  <c:v>Project Builder</c:v>
                </c:pt>
                <c:pt idx="2">
                  <c:v>Tasker</c:v>
                </c:pt>
                <c:pt idx="3">
                  <c:v>AtTask</c:v>
                </c:pt>
                <c:pt idx="4">
                  <c:v>Clarity</c:v>
                </c:pt>
                <c:pt idx="5">
                  <c:v>Stratec</c:v>
                </c:pt>
                <c:pt idx="6">
                  <c:v>SAFF</c:v>
                </c:pt>
                <c:pt idx="7">
                  <c:v>GESPRO</c:v>
                </c:pt>
                <c:pt idx="8">
                  <c:v>SPGP</c:v>
                </c:pt>
                <c:pt idx="9">
                  <c:v>EPM</c:v>
                </c:pt>
              </c:strCache>
            </c:strRef>
          </c:cat>
          <c:val>
            <c:numRef>
              <c:f>'Perfil da Avaliação'!$S$32:$AB$32</c:f>
              <c:numCache>
                <c:formatCode>0.0</c:formatCode>
                <c:ptCount val="10"/>
                <c:pt idx="0">
                  <c:v>8.7718749999999996</c:v>
                </c:pt>
                <c:pt idx="1">
                  <c:v>7.6218749999999993</c:v>
                </c:pt>
                <c:pt idx="2">
                  <c:v>8.4968750000000011</c:v>
                </c:pt>
                <c:pt idx="3">
                  <c:v>8.9375</c:v>
                </c:pt>
                <c:pt idx="4">
                  <c:v>9.5218749999999996</c:v>
                </c:pt>
                <c:pt idx="5">
                  <c:v>6.8312499999999998</c:v>
                </c:pt>
                <c:pt idx="6">
                  <c:v>7.46875</c:v>
                </c:pt>
                <c:pt idx="7">
                  <c:v>7.0625</c:v>
                </c:pt>
                <c:pt idx="8">
                  <c:v>6.4187499999999993</c:v>
                </c:pt>
                <c:pt idx="9">
                  <c:v>8.9781250000000004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119971328"/>
        <c:axId val="81160448"/>
      </c:barChart>
      <c:catAx>
        <c:axId val="119971328"/>
        <c:scaling>
          <c:orientation val="minMax"/>
        </c:scaling>
        <c:delete val="0"/>
        <c:axPos val="b"/>
        <c:majorTickMark val="none"/>
        <c:minorTickMark val="none"/>
        <c:tickLblPos val="nextTo"/>
        <c:crossAx val="81160448"/>
        <c:crosses val="autoZero"/>
        <c:auto val="1"/>
        <c:lblAlgn val="ctr"/>
        <c:lblOffset val="100"/>
        <c:noMultiLvlLbl val="0"/>
      </c:catAx>
      <c:valAx>
        <c:axId val="81160448"/>
        <c:scaling>
          <c:orientation val="minMax"/>
        </c:scaling>
        <c:delete val="1"/>
        <c:axPos val="l"/>
        <c:numFmt formatCode="0.0" sourceLinked="1"/>
        <c:majorTickMark val="out"/>
        <c:minorTickMark val="none"/>
        <c:tickLblPos val="none"/>
        <c:crossAx val="119971328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25" footer="0.3149606200000002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44"/>
    </mc:Choice>
    <mc:Fallback>
      <c:style val="44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'Perfil da Avaliação'!$AD$1</c:f>
              <c:strCache>
                <c:ptCount val="1"/>
                <c:pt idx="0">
                  <c:v>(C) Portfólio, Demandas, Programas e Projetos</c:v>
                </c:pt>
              </c:strCache>
            </c:strRef>
          </c:tx>
          <c:invertIfNegative val="0"/>
          <c:cat>
            <c:strRef>
              <c:f>'Perfil da Avaliação'!$S$2:$AB$2</c:f>
              <c:strCache>
                <c:ptCount val="10"/>
                <c:pt idx="0">
                  <c:v>Channel</c:v>
                </c:pt>
                <c:pt idx="1">
                  <c:v>Project Builder</c:v>
                </c:pt>
                <c:pt idx="2">
                  <c:v>Tasker</c:v>
                </c:pt>
                <c:pt idx="3">
                  <c:v>AtTask</c:v>
                </c:pt>
                <c:pt idx="4">
                  <c:v>Clarity</c:v>
                </c:pt>
                <c:pt idx="5">
                  <c:v>Stratec</c:v>
                </c:pt>
                <c:pt idx="6">
                  <c:v>SAFF</c:v>
                </c:pt>
                <c:pt idx="7">
                  <c:v>GESPRO</c:v>
                </c:pt>
                <c:pt idx="8">
                  <c:v>SPGP</c:v>
                </c:pt>
                <c:pt idx="9">
                  <c:v>EPM</c:v>
                </c:pt>
              </c:strCache>
            </c:strRef>
          </c:cat>
          <c:val>
            <c:numRef>
              <c:f>'Perfil da Avaliação'!$AD$32:$AM$32</c:f>
              <c:numCache>
                <c:formatCode>0.0</c:formatCode>
                <c:ptCount val="10"/>
                <c:pt idx="0">
                  <c:v>8.75</c:v>
                </c:pt>
                <c:pt idx="1">
                  <c:v>7.6433333333333326</c:v>
                </c:pt>
                <c:pt idx="2">
                  <c:v>8.5366666666666671</c:v>
                </c:pt>
                <c:pt idx="3">
                  <c:v>9.2266666666666666</c:v>
                </c:pt>
                <c:pt idx="4">
                  <c:v>9.5666666666666664</c:v>
                </c:pt>
                <c:pt idx="5">
                  <c:v>6.6533333333333333</c:v>
                </c:pt>
                <c:pt idx="6">
                  <c:v>7.4666666666666668</c:v>
                </c:pt>
                <c:pt idx="7">
                  <c:v>7.23</c:v>
                </c:pt>
                <c:pt idx="8">
                  <c:v>6.5633333333333326</c:v>
                </c:pt>
                <c:pt idx="9">
                  <c:v>9.2600000000000016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120631296"/>
        <c:axId val="81162176"/>
      </c:barChart>
      <c:catAx>
        <c:axId val="120631296"/>
        <c:scaling>
          <c:orientation val="minMax"/>
        </c:scaling>
        <c:delete val="0"/>
        <c:axPos val="b"/>
        <c:majorTickMark val="none"/>
        <c:minorTickMark val="none"/>
        <c:tickLblPos val="nextTo"/>
        <c:crossAx val="81162176"/>
        <c:crosses val="autoZero"/>
        <c:auto val="1"/>
        <c:lblAlgn val="ctr"/>
        <c:lblOffset val="100"/>
        <c:noMultiLvlLbl val="0"/>
      </c:catAx>
      <c:valAx>
        <c:axId val="81162176"/>
        <c:scaling>
          <c:orientation val="minMax"/>
        </c:scaling>
        <c:delete val="1"/>
        <c:axPos val="l"/>
        <c:numFmt formatCode="0.0" sourceLinked="1"/>
        <c:majorTickMark val="out"/>
        <c:minorTickMark val="none"/>
        <c:tickLblPos val="none"/>
        <c:crossAx val="120631296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25" footer="0.3149606200000002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44"/>
    </mc:Choice>
    <mc:Fallback>
      <c:style val="44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'Perfil da Avaliação'!$AO$1</c:f>
              <c:strCache>
                <c:ptCount val="1"/>
                <c:pt idx="0">
                  <c:v>(D) Programas e Projetos de Cofinanciamento</c:v>
                </c:pt>
              </c:strCache>
            </c:strRef>
          </c:tx>
          <c:invertIfNegative val="0"/>
          <c:cat>
            <c:strRef>
              <c:f>'Perfil da Avaliação'!$AO$2:$AX$2</c:f>
              <c:strCache>
                <c:ptCount val="10"/>
                <c:pt idx="0">
                  <c:v>Channel</c:v>
                </c:pt>
                <c:pt idx="1">
                  <c:v>Project Builder</c:v>
                </c:pt>
                <c:pt idx="2">
                  <c:v>Tasker</c:v>
                </c:pt>
                <c:pt idx="3">
                  <c:v>AtTask</c:v>
                </c:pt>
                <c:pt idx="4">
                  <c:v>Clarity</c:v>
                </c:pt>
                <c:pt idx="5">
                  <c:v>Stratec</c:v>
                </c:pt>
                <c:pt idx="6">
                  <c:v>SAFF</c:v>
                </c:pt>
                <c:pt idx="7">
                  <c:v>GESPRO</c:v>
                </c:pt>
                <c:pt idx="8">
                  <c:v>SPGP</c:v>
                </c:pt>
                <c:pt idx="9">
                  <c:v>EPM</c:v>
                </c:pt>
              </c:strCache>
            </c:strRef>
          </c:cat>
          <c:val>
            <c:numRef>
              <c:f>'Perfil da Avaliação'!$AO$32:$AX$32</c:f>
              <c:numCache>
                <c:formatCode>0.0</c:formatCode>
                <c:ptCount val="10"/>
                <c:pt idx="0">
                  <c:v>7.3067340067340067</c:v>
                </c:pt>
                <c:pt idx="1">
                  <c:v>6.2272727272727275</c:v>
                </c:pt>
                <c:pt idx="2">
                  <c:v>7.8808080808080812</c:v>
                </c:pt>
                <c:pt idx="3">
                  <c:v>8.4737373737373733</c:v>
                </c:pt>
                <c:pt idx="4">
                  <c:v>9.3407407407407401</c:v>
                </c:pt>
                <c:pt idx="5">
                  <c:v>5.5478114478114477</c:v>
                </c:pt>
                <c:pt idx="6">
                  <c:v>8.8484848484848495</c:v>
                </c:pt>
                <c:pt idx="7">
                  <c:v>8.4080808080808094</c:v>
                </c:pt>
                <c:pt idx="8">
                  <c:v>8.1171717171717166</c:v>
                </c:pt>
                <c:pt idx="9">
                  <c:v>8.3232323232323235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120631808"/>
        <c:axId val="81163904"/>
      </c:barChart>
      <c:catAx>
        <c:axId val="120631808"/>
        <c:scaling>
          <c:orientation val="minMax"/>
        </c:scaling>
        <c:delete val="0"/>
        <c:axPos val="b"/>
        <c:majorTickMark val="none"/>
        <c:minorTickMark val="none"/>
        <c:tickLblPos val="nextTo"/>
        <c:crossAx val="81163904"/>
        <c:crosses val="autoZero"/>
        <c:auto val="1"/>
        <c:lblAlgn val="ctr"/>
        <c:lblOffset val="100"/>
        <c:noMultiLvlLbl val="0"/>
      </c:catAx>
      <c:valAx>
        <c:axId val="81163904"/>
        <c:scaling>
          <c:orientation val="minMax"/>
        </c:scaling>
        <c:delete val="1"/>
        <c:axPos val="l"/>
        <c:numFmt formatCode="0.0" sourceLinked="1"/>
        <c:majorTickMark val="out"/>
        <c:minorTickMark val="none"/>
        <c:tickLblPos val="none"/>
        <c:crossAx val="120631808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25" footer="0.3149606200000002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44"/>
    </mc:Choice>
    <mc:Fallback>
      <c:style val="44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'Perfil da Avaliação'!$AZ$1</c:f>
              <c:strCache>
                <c:ptCount val="1"/>
                <c:pt idx="0">
                  <c:v>(E) Estratégia e Ações</c:v>
                </c:pt>
              </c:strCache>
            </c:strRef>
          </c:tx>
          <c:invertIfNegative val="0"/>
          <c:cat>
            <c:strRef>
              <c:f>'Perfil da Avaliação'!$AZ$2:$BI$2</c:f>
              <c:strCache>
                <c:ptCount val="10"/>
                <c:pt idx="0">
                  <c:v>Channel</c:v>
                </c:pt>
                <c:pt idx="1">
                  <c:v>Project Builder</c:v>
                </c:pt>
                <c:pt idx="2">
                  <c:v>Tasker</c:v>
                </c:pt>
                <c:pt idx="3">
                  <c:v>AtTask</c:v>
                </c:pt>
                <c:pt idx="4">
                  <c:v>Clarity</c:v>
                </c:pt>
                <c:pt idx="5">
                  <c:v>Stratec</c:v>
                </c:pt>
                <c:pt idx="6">
                  <c:v>SAFF</c:v>
                </c:pt>
                <c:pt idx="7">
                  <c:v>GESPRO</c:v>
                </c:pt>
                <c:pt idx="8">
                  <c:v>SPGP</c:v>
                </c:pt>
                <c:pt idx="9">
                  <c:v>EPM</c:v>
                </c:pt>
              </c:strCache>
            </c:strRef>
          </c:cat>
          <c:val>
            <c:numRef>
              <c:f>'Perfil da Avaliação'!$AZ$32:$BI$32</c:f>
              <c:numCache>
                <c:formatCode>0.0</c:formatCode>
                <c:ptCount val="10"/>
                <c:pt idx="0">
                  <c:v>8.7833333333333314</c:v>
                </c:pt>
                <c:pt idx="1">
                  <c:v>7.7041666666666666</c:v>
                </c:pt>
                <c:pt idx="2">
                  <c:v>8.5</c:v>
                </c:pt>
                <c:pt idx="3">
                  <c:v>8.8416666666666668</c:v>
                </c:pt>
                <c:pt idx="4">
                  <c:v>9.5374999999999996</c:v>
                </c:pt>
                <c:pt idx="5">
                  <c:v>7.4625000000000004</c:v>
                </c:pt>
                <c:pt idx="6">
                  <c:v>8.2083333333333339</c:v>
                </c:pt>
                <c:pt idx="7">
                  <c:v>7.5250000000000004</c:v>
                </c:pt>
                <c:pt idx="8">
                  <c:v>7.1</c:v>
                </c:pt>
                <c:pt idx="9">
                  <c:v>8.8458333333333332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120632832"/>
        <c:axId val="81165632"/>
      </c:barChart>
      <c:catAx>
        <c:axId val="120632832"/>
        <c:scaling>
          <c:orientation val="minMax"/>
        </c:scaling>
        <c:delete val="0"/>
        <c:axPos val="b"/>
        <c:majorTickMark val="none"/>
        <c:minorTickMark val="none"/>
        <c:tickLblPos val="nextTo"/>
        <c:crossAx val="81165632"/>
        <c:crosses val="autoZero"/>
        <c:auto val="1"/>
        <c:lblAlgn val="ctr"/>
        <c:lblOffset val="100"/>
        <c:noMultiLvlLbl val="0"/>
      </c:catAx>
      <c:valAx>
        <c:axId val="81165632"/>
        <c:scaling>
          <c:orientation val="minMax"/>
        </c:scaling>
        <c:delete val="1"/>
        <c:axPos val="l"/>
        <c:numFmt formatCode="0.0" sourceLinked="1"/>
        <c:majorTickMark val="out"/>
        <c:minorTickMark val="none"/>
        <c:tickLblPos val="none"/>
        <c:crossAx val="120632832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25" footer="0.3149606200000002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47626</xdr:colOff>
      <xdr:row>34</xdr:row>
      <xdr:rowOff>0</xdr:rowOff>
    </xdr:from>
    <xdr:to>
      <xdr:col>16</xdr:col>
      <xdr:colOff>476250</xdr:colOff>
      <xdr:row>51</xdr:row>
      <xdr:rowOff>127000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0</xdr:colOff>
      <xdr:row>34</xdr:row>
      <xdr:rowOff>0</xdr:rowOff>
    </xdr:from>
    <xdr:to>
      <xdr:col>27</xdr:col>
      <xdr:colOff>428624</xdr:colOff>
      <xdr:row>51</xdr:row>
      <xdr:rowOff>127000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29</xdr:col>
      <xdr:colOff>0</xdr:colOff>
      <xdr:row>34</xdr:row>
      <xdr:rowOff>0</xdr:rowOff>
    </xdr:from>
    <xdr:to>
      <xdr:col>38</xdr:col>
      <xdr:colOff>428624</xdr:colOff>
      <xdr:row>51</xdr:row>
      <xdr:rowOff>127000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40</xdr:col>
      <xdr:colOff>0</xdr:colOff>
      <xdr:row>34</xdr:row>
      <xdr:rowOff>0</xdr:rowOff>
    </xdr:from>
    <xdr:to>
      <xdr:col>49</xdr:col>
      <xdr:colOff>428624</xdr:colOff>
      <xdr:row>51</xdr:row>
      <xdr:rowOff>127000</xdr:rowOff>
    </xdr:to>
    <xdr:graphicFrame macro="">
      <xdr:nvGraphicFramePr>
        <xdr:cNvPr id="5" name="Gráfico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51</xdr:col>
      <xdr:colOff>0</xdr:colOff>
      <xdr:row>34</xdr:row>
      <xdr:rowOff>0</xdr:rowOff>
    </xdr:from>
    <xdr:to>
      <xdr:col>60</xdr:col>
      <xdr:colOff>428624</xdr:colOff>
      <xdr:row>51</xdr:row>
      <xdr:rowOff>127000</xdr:rowOff>
    </xdr:to>
    <xdr:graphicFrame macro="">
      <xdr:nvGraphicFramePr>
        <xdr:cNvPr id="6" name="Gráfico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434"/>
  <sheetViews>
    <sheetView tabSelected="1" zoomScale="60" zoomScaleNormal="60" workbookViewId="0">
      <pane xSplit="2" ySplit="2" topLeftCell="F419" activePane="bottomRight" state="frozen"/>
      <selection pane="topRight" activeCell="C1" sqref="C1"/>
      <selection pane="bottomLeft" activeCell="A6" sqref="A6"/>
      <selection pane="bottomRight" activeCell="U426" sqref="U426"/>
    </sheetView>
  </sheetViews>
  <sheetFormatPr defaultRowHeight="15" outlineLevelRow="1" x14ac:dyDescent="0.25"/>
  <cols>
    <col min="1" max="1" width="4.5703125" customWidth="1"/>
    <col min="2" max="2" width="57" customWidth="1"/>
    <col min="3" max="3" width="14.42578125" style="36" customWidth="1"/>
    <col min="4" max="4" width="18" style="37" customWidth="1"/>
    <col min="5" max="5" width="14.42578125" style="36" customWidth="1"/>
    <col min="6" max="6" width="18.42578125" style="37" customWidth="1"/>
    <col min="7" max="7" width="14.42578125" style="36" customWidth="1"/>
    <col min="8" max="8" width="18.42578125" style="37" customWidth="1"/>
    <col min="9" max="9" width="14.42578125" style="36" customWidth="1"/>
    <col min="10" max="10" width="22.28515625" style="37" customWidth="1"/>
    <col min="11" max="11" width="14.42578125" style="69" customWidth="1"/>
    <col min="12" max="12" width="21.140625" style="69" customWidth="1"/>
    <col min="13" max="13" width="14.42578125" style="36" customWidth="1"/>
    <col min="14" max="14" width="17.85546875" style="37" customWidth="1"/>
    <col min="15" max="15" width="14.42578125" style="36" customWidth="1"/>
    <col min="16" max="16" width="18.85546875" style="37" customWidth="1"/>
    <col min="17" max="17" width="14.42578125" customWidth="1"/>
    <col min="18" max="18" width="18.5703125" customWidth="1"/>
    <col min="19" max="19" width="14.42578125" customWidth="1"/>
    <col min="20" max="20" width="20.28515625" customWidth="1"/>
    <col min="21" max="21" width="14.42578125" customWidth="1"/>
    <col min="22" max="22" width="19.85546875" customWidth="1"/>
  </cols>
  <sheetData>
    <row r="1" spans="1:22" ht="15.75" thickBot="1" x14ac:dyDescent="0.3">
      <c r="C1" s="79" t="s">
        <v>39</v>
      </c>
      <c r="D1" s="80"/>
      <c r="E1" s="81" t="s">
        <v>40</v>
      </c>
      <c r="F1" s="80"/>
      <c r="G1" s="81" t="s">
        <v>41</v>
      </c>
      <c r="H1" s="80"/>
      <c r="I1" s="81" t="s">
        <v>42</v>
      </c>
      <c r="J1" s="80"/>
      <c r="K1" s="81" t="s">
        <v>43</v>
      </c>
      <c r="L1" s="80"/>
      <c r="M1" s="79" t="s">
        <v>44</v>
      </c>
      <c r="N1" s="80"/>
      <c r="O1" s="79" t="s">
        <v>45</v>
      </c>
      <c r="P1" s="80"/>
      <c r="Q1" s="79" t="s">
        <v>46</v>
      </c>
      <c r="R1" s="80"/>
      <c r="S1" s="79" t="s">
        <v>47</v>
      </c>
      <c r="T1" s="80"/>
      <c r="U1" s="81" t="s">
        <v>48</v>
      </c>
      <c r="V1" s="80"/>
    </row>
    <row r="2" spans="1:22" ht="18.75" x14ac:dyDescent="0.25">
      <c r="A2" s="76" t="s">
        <v>50</v>
      </c>
      <c r="B2" s="76" t="s">
        <v>51</v>
      </c>
      <c r="C2" s="76" t="s">
        <v>52</v>
      </c>
      <c r="D2" s="76" t="s">
        <v>53</v>
      </c>
      <c r="E2" s="76" t="s">
        <v>52</v>
      </c>
      <c r="F2" s="76" t="s">
        <v>53</v>
      </c>
      <c r="G2" s="76" t="s">
        <v>52</v>
      </c>
      <c r="H2" s="76" t="s">
        <v>53</v>
      </c>
      <c r="I2" s="76" t="s">
        <v>52</v>
      </c>
      <c r="J2" s="76" t="s">
        <v>53</v>
      </c>
      <c r="K2" s="76" t="s">
        <v>52</v>
      </c>
      <c r="L2" s="76" t="s">
        <v>53</v>
      </c>
      <c r="M2" s="76" t="s">
        <v>52</v>
      </c>
      <c r="N2" s="76" t="s">
        <v>53</v>
      </c>
      <c r="O2" s="76" t="s">
        <v>52</v>
      </c>
      <c r="P2" s="76" t="s">
        <v>53</v>
      </c>
      <c r="Q2" s="76" t="s">
        <v>52</v>
      </c>
      <c r="R2" s="76" t="s">
        <v>53</v>
      </c>
      <c r="S2" s="76" t="s">
        <v>52</v>
      </c>
      <c r="T2" s="76" t="s">
        <v>53</v>
      </c>
      <c r="U2" s="76" t="s">
        <v>52</v>
      </c>
      <c r="V2" s="76" t="s">
        <v>53</v>
      </c>
    </row>
    <row r="3" spans="1:22" ht="15.75" x14ac:dyDescent="0.25">
      <c r="A3" s="27">
        <v>16</v>
      </c>
      <c r="B3" s="28" t="s">
        <v>0</v>
      </c>
      <c r="C3" s="29">
        <f>ROUND((SUM(C5,C23,C31,C44,C56,C79,C91,C111,C122,C136,C150,C166,C180,C191,C207,C219))/$A$3,1)</f>
        <v>8.3000000000000007</v>
      </c>
      <c r="D3" s="30"/>
      <c r="E3" s="29">
        <f>ROUND((SUM(E5,E23,E31,E44,E56,E79,E91,E111,E122,E136,E150,E166,E180,E191,E207,E219))/$A$3,1)</f>
        <v>6.6</v>
      </c>
      <c r="F3" s="30"/>
      <c r="G3" s="29">
        <f>ROUND((SUM(G5,G23,G31,G44,G56,G79,G91,G111,G122,G136,G150,G166,G180,G191,G207,G219))/$A$3,1)</f>
        <v>7.7</v>
      </c>
      <c r="H3" s="30"/>
      <c r="I3" s="29">
        <f>ROUND((SUM(I5,I23,I31,I44,I56,I79,I91,I111,I122,I136,I150,I166,I180,I191,I207,I219))/$A$3,1)</f>
        <v>8.6999999999999993</v>
      </c>
      <c r="J3" s="30"/>
      <c r="K3" s="29">
        <f>ROUND((SUM(K5,K23,K31,K44,K56,K79,K91,K111,K122,K136,K150,K166,K180,K191,K207,K219))/$A$3,1)</f>
        <v>9.8000000000000007</v>
      </c>
      <c r="L3" s="30"/>
      <c r="M3" s="29">
        <f>ROUND((SUM(M5,M23,M31,M44,M56,M79,M91,M111,M122,M136,M150,M166,M180,M191,M207,M219))/$A$3,1)</f>
        <v>4.7</v>
      </c>
      <c r="N3" s="30"/>
      <c r="O3" s="29">
        <f>ROUND((SUM(O5,O23,O31,O44,O56,O79,O91,O111,O122,O136,O150,O166,O180,O191,O207,O219))/$A$3,1)</f>
        <v>6.4</v>
      </c>
      <c r="P3" s="30"/>
      <c r="Q3" s="29">
        <f>ROUND((SUM(Q5,Q23,Q31,Q44,Q56,Q79,Q91,Q111,Q122,Q136,Q150,Q166,Q180,Q191,Q207,Q219))/$A$3,1)</f>
        <v>5</v>
      </c>
      <c r="R3" s="30"/>
      <c r="S3" s="29">
        <f>ROUND((SUM(S5,S23,S31,S44,S56,S79,S91,S111,S122,S136,S150,S166,S180,S191,S207,S219))/$A$3,1)</f>
        <v>4.3</v>
      </c>
      <c r="T3" s="30"/>
      <c r="U3" s="29">
        <f>ROUND((SUM(U5,U23,U31,U44,U56,U79,U91,U111,U122,U136,U150,U166,U180,U191,U207,U219))/$A$3,1)</f>
        <v>8.5</v>
      </c>
      <c r="V3" s="30"/>
    </row>
    <row r="4" spans="1:22" ht="15.75" x14ac:dyDescent="0.25">
      <c r="A4" s="31">
        <f>SUM(A5:A232)</f>
        <v>149</v>
      </c>
      <c r="B4" s="32"/>
      <c r="C4" s="33"/>
      <c r="D4" s="34"/>
      <c r="E4" s="33"/>
      <c r="F4" s="34"/>
      <c r="G4" s="33"/>
      <c r="H4" s="34"/>
      <c r="I4" s="33"/>
      <c r="J4" s="34"/>
      <c r="K4" s="33"/>
      <c r="L4" s="34"/>
      <c r="M4" s="33"/>
      <c r="N4" s="34"/>
      <c r="O4" s="33"/>
      <c r="P4" s="34"/>
      <c r="Q4" s="33"/>
      <c r="R4" s="34"/>
      <c r="S4" s="33"/>
      <c r="T4" s="34"/>
      <c r="U4" s="33"/>
      <c r="V4" s="34"/>
    </row>
    <row r="5" spans="1:22" ht="15.75" outlineLevel="1" x14ac:dyDescent="0.25">
      <c r="A5" s="31">
        <v>10</v>
      </c>
      <c r="B5" s="32" t="s">
        <v>54</v>
      </c>
      <c r="C5" s="33">
        <f>ROUND(SUM(C7:C21)/$A$5,1)</f>
        <v>9</v>
      </c>
      <c r="D5" s="34"/>
      <c r="E5" s="33">
        <f>ROUND(SUM(E7:E21)/$A$5,1)</f>
        <v>6</v>
      </c>
      <c r="F5" s="34"/>
      <c r="G5" s="33">
        <f>ROUND(SUM(G7:G21)/$A$5,1)</f>
        <v>6.5</v>
      </c>
      <c r="H5" s="34"/>
      <c r="I5" s="33">
        <f>ROUND(SUM(I7:I21)/$A$5,1)</f>
        <v>0</v>
      </c>
      <c r="J5" s="34"/>
      <c r="K5" s="33">
        <f>ROUND(SUM(K7:K21)/$A$5,1)</f>
        <v>8.5</v>
      </c>
      <c r="L5" s="34"/>
      <c r="M5" s="33">
        <f>ROUND(SUM(M7:M21)/$A$5,1)</f>
        <v>10</v>
      </c>
      <c r="N5" s="34"/>
      <c r="O5" s="33">
        <f>ROUND(SUM(O7:O21)/$A$5,1)</f>
        <v>6.5</v>
      </c>
      <c r="P5" s="34"/>
      <c r="Q5" s="33">
        <f>ROUND(SUM(Q7:Q21)/$A$5,1)</f>
        <v>0</v>
      </c>
      <c r="R5" s="34"/>
      <c r="S5" s="33">
        <f>ROUND(SUM(S7:S21)/$A$5,1)</f>
        <v>0</v>
      </c>
      <c r="T5" s="34"/>
      <c r="U5" s="33">
        <f>ROUND(SUM(U7:U21)/$A$5,1)</f>
        <v>0</v>
      </c>
      <c r="V5" s="34"/>
    </row>
    <row r="6" spans="1:22" ht="15.75" outlineLevel="1" x14ac:dyDescent="0.25">
      <c r="A6" s="31"/>
      <c r="B6" s="32"/>
      <c r="C6" s="33"/>
      <c r="D6" s="34"/>
      <c r="E6" s="33"/>
      <c r="F6" s="34"/>
      <c r="G6" s="33"/>
      <c r="H6" s="34"/>
      <c r="I6" s="33"/>
      <c r="J6" s="34"/>
      <c r="K6" s="33"/>
      <c r="L6" s="34"/>
      <c r="M6" s="33"/>
      <c r="N6" s="34"/>
      <c r="O6" s="33"/>
      <c r="P6" s="34"/>
      <c r="Q6" s="33"/>
      <c r="R6" s="34"/>
      <c r="S6" s="33"/>
      <c r="T6" s="34"/>
      <c r="U6" s="33"/>
      <c r="V6" s="34"/>
    </row>
    <row r="7" spans="1:22" ht="78.75" outlineLevel="1" x14ac:dyDescent="0.25">
      <c r="A7" s="31"/>
      <c r="B7" s="35" t="s">
        <v>55</v>
      </c>
      <c r="C7" s="36">
        <v>10</v>
      </c>
      <c r="E7" s="36">
        <v>5</v>
      </c>
      <c r="F7" s="37" t="s">
        <v>56</v>
      </c>
      <c r="G7" s="36">
        <v>5</v>
      </c>
      <c r="H7" s="37" t="s">
        <v>56</v>
      </c>
      <c r="I7" s="36">
        <v>0</v>
      </c>
      <c r="K7" s="36">
        <v>10</v>
      </c>
      <c r="L7" s="37"/>
      <c r="M7" s="36">
        <v>10</v>
      </c>
      <c r="O7" s="38">
        <v>0</v>
      </c>
      <c r="Q7" s="38">
        <v>0</v>
      </c>
      <c r="R7" s="37"/>
      <c r="S7" s="38">
        <v>0</v>
      </c>
      <c r="T7" s="37"/>
      <c r="U7" s="36">
        <v>0</v>
      </c>
      <c r="V7" s="37"/>
    </row>
    <row r="8" spans="1:22" ht="78.75" outlineLevel="1" x14ac:dyDescent="0.25">
      <c r="A8" s="31"/>
      <c r="B8" s="35" t="s">
        <v>57</v>
      </c>
      <c r="C8" s="36">
        <v>10</v>
      </c>
      <c r="E8" s="36">
        <v>5</v>
      </c>
      <c r="F8" s="37" t="s">
        <v>58</v>
      </c>
      <c r="G8" s="36">
        <v>5</v>
      </c>
      <c r="H8" s="37" t="s">
        <v>59</v>
      </c>
      <c r="I8" s="36">
        <v>0</v>
      </c>
      <c r="K8" s="36">
        <v>5</v>
      </c>
      <c r="L8" s="37" t="s">
        <v>59</v>
      </c>
      <c r="M8" s="36">
        <v>10</v>
      </c>
      <c r="O8" s="38">
        <v>5</v>
      </c>
      <c r="P8" s="37" t="s">
        <v>60</v>
      </c>
      <c r="Q8" s="38">
        <v>0</v>
      </c>
      <c r="R8" s="37"/>
      <c r="S8" s="38">
        <v>0</v>
      </c>
      <c r="T8" s="37"/>
      <c r="U8" s="36">
        <v>0</v>
      </c>
      <c r="V8" s="37"/>
    </row>
    <row r="9" spans="1:22" ht="63" outlineLevel="1" x14ac:dyDescent="0.25">
      <c r="A9" s="31"/>
      <c r="B9" s="35" t="s">
        <v>61</v>
      </c>
      <c r="C9" s="36">
        <v>10</v>
      </c>
      <c r="E9" s="36">
        <v>5</v>
      </c>
      <c r="F9" s="37" t="s">
        <v>58</v>
      </c>
      <c r="G9" s="38">
        <v>0</v>
      </c>
      <c r="I9" s="36">
        <v>0</v>
      </c>
      <c r="K9" s="36">
        <v>0</v>
      </c>
      <c r="L9" s="37"/>
      <c r="M9" s="36">
        <v>10</v>
      </c>
      <c r="O9" s="38">
        <v>5</v>
      </c>
      <c r="P9" s="37" t="s">
        <v>62</v>
      </c>
      <c r="Q9" s="38">
        <v>0</v>
      </c>
      <c r="R9" s="37"/>
      <c r="S9" s="38">
        <v>0</v>
      </c>
      <c r="T9" s="37"/>
      <c r="U9" s="38">
        <v>0</v>
      </c>
      <c r="V9" s="37"/>
    </row>
    <row r="10" spans="1:22" ht="63" outlineLevel="1" x14ac:dyDescent="0.25">
      <c r="A10" s="31"/>
      <c r="B10" s="35" t="s">
        <v>63</v>
      </c>
      <c r="C10" s="39">
        <v>10</v>
      </c>
      <c r="E10" s="36">
        <v>10</v>
      </c>
      <c r="G10" s="39">
        <v>10</v>
      </c>
      <c r="I10" s="36">
        <v>0</v>
      </c>
      <c r="K10" s="36">
        <v>10</v>
      </c>
      <c r="L10" s="37"/>
      <c r="M10" s="39">
        <v>10</v>
      </c>
      <c r="O10" s="38">
        <v>10</v>
      </c>
      <c r="Q10" s="38">
        <v>0</v>
      </c>
      <c r="R10" s="37"/>
      <c r="S10" s="38">
        <v>0</v>
      </c>
      <c r="T10" s="37"/>
      <c r="U10" s="39">
        <v>0</v>
      </c>
      <c r="V10" s="37"/>
    </row>
    <row r="11" spans="1:22" ht="63" outlineLevel="1" x14ac:dyDescent="0.25">
      <c r="A11" s="31"/>
      <c r="B11" s="35" t="s">
        <v>64</v>
      </c>
      <c r="C11" s="39">
        <v>10</v>
      </c>
      <c r="E11" s="36">
        <v>10</v>
      </c>
      <c r="G11" s="39">
        <v>10</v>
      </c>
      <c r="I11" s="39">
        <v>0</v>
      </c>
      <c r="K11" s="39">
        <v>10</v>
      </c>
      <c r="L11" s="37"/>
      <c r="M11" s="39">
        <v>10</v>
      </c>
      <c r="O11" s="38">
        <v>10</v>
      </c>
      <c r="Q11" s="38">
        <v>0</v>
      </c>
      <c r="R11" s="37"/>
      <c r="S11" s="38">
        <v>0</v>
      </c>
      <c r="T11" s="37"/>
      <c r="U11" s="39">
        <v>0</v>
      </c>
      <c r="V11" s="37"/>
    </row>
    <row r="12" spans="1:22" ht="110.25" outlineLevel="1" x14ac:dyDescent="0.25">
      <c r="A12" s="31"/>
      <c r="B12" s="35" t="s">
        <v>65</v>
      </c>
      <c r="C12" s="39">
        <v>10</v>
      </c>
      <c r="E12" s="36">
        <v>5</v>
      </c>
      <c r="F12" s="37" t="s">
        <v>66</v>
      </c>
      <c r="G12" s="36">
        <v>5</v>
      </c>
      <c r="H12" s="37" t="s">
        <v>67</v>
      </c>
      <c r="I12" s="39">
        <v>0</v>
      </c>
      <c r="K12" s="39">
        <v>10</v>
      </c>
      <c r="L12" s="37"/>
      <c r="M12" s="39">
        <v>10</v>
      </c>
      <c r="O12" s="38">
        <v>10</v>
      </c>
      <c r="Q12" s="38">
        <v>0</v>
      </c>
      <c r="R12" s="37"/>
      <c r="S12" s="38">
        <v>0</v>
      </c>
      <c r="T12" s="37"/>
      <c r="U12" s="36">
        <v>0</v>
      </c>
      <c r="V12" s="37"/>
    </row>
    <row r="13" spans="1:22" ht="47.25" outlineLevel="1" x14ac:dyDescent="0.25">
      <c r="A13" s="31"/>
      <c r="B13" s="35" t="s">
        <v>68</v>
      </c>
      <c r="C13" s="39">
        <v>10</v>
      </c>
      <c r="E13" s="36">
        <v>0</v>
      </c>
      <c r="G13" s="39">
        <v>0</v>
      </c>
      <c r="I13" s="39">
        <v>0</v>
      </c>
      <c r="K13" s="39">
        <v>10</v>
      </c>
      <c r="L13" s="37"/>
      <c r="M13" s="39">
        <v>10</v>
      </c>
      <c r="O13" s="36">
        <v>5</v>
      </c>
      <c r="P13" s="37" t="s">
        <v>69</v>
      </c>
      <c r="Q13" s="36">
        <v>0</v>
      </c>
      <c r="R13" s="37"/>
      <c r="S13" s="36">
        <v>0</v>
      </c>
      <c r="T13" s="37"/>
      <c r="U13" s="39">
        <v>0</v>
      </c>
      <c r="V13" s="37"/>
    </row>
    <row r="14" spans="1:22" ht="15.75" outlineLevel="1" x14ac:dyDescent="0.25">
      <c r="A14" s="31"/>
      <c r="B14" s="35" t="s">
        <v>70</v>
      </c>
      <c r="C14" s="40"/>
      <c r="D14" s="41"/>
      <c r="E14" s="40"/>
      <c r="F14" s="41"/>
      <c r="G14" s="40"/>
      <c r="H14" s="41"/>
      <c r="I14" s="40"/>
      <c r="J14" s="41"/>
      <c r="K14" s="40"/>
      <c r="L14" s="41"/>
      <c r="M14" s="40"/>
      <c r="N14" s="41"/>
      <c r="O14" s="42"/>
      <c r="P14" s="41"/>
      <c r="Q14" s="42"/>
      <c r="R14" s="41"/>
      <c r="S14" s="42"/>
      <c r="T14" s="41"/>
      <c r="U14" s="40"/>
      <c r="V14" s="41"/>
    </row>
    <row r="15" spans="1:22" ht="15.75" outlineLevel="1" x14ac:dyDescent="0.25">
      <c r="A15" s="31"/>
      <c r="B15" s="35" t="s">
        <v>71</v>
      </c>
      <c r="C15" s="40"/>
      <c r="D15" s="41"/>
      <c r="E15" s="40"/>
      <c r="F15" s="41"/>
      <c r="G15" s="40"/>
      <c r="H15" s="41"/>
      <c r="I15" s="40"/>
      <c r="J15" s="41"/>
      <c r="K15" s="40"/>
      <c r="L15" s="41"/>
      <c r="M15" s="40"/>
      <c r="N15" s="41"/>
      <c r="O15" s="42"/>
      <c r="P15" s="41"/>
      <c r="Q15" s="42"/>
      <c r="R15" s="41"/>
      <c r="S15" s="42"/>
      <c r="T15" s="41"/>
      <c r="U15" s="40"/>
      <c r="V15" s="41"/>
    </row>
    <row r="16" spans="1:22" ht="15.75" outlineLevel="1" x14ac:dyDescent="0.25">
      <c r="A16" s="31"/>
      <c r="B16" s="35" t="s">
        <v>72</v>
      </c>
      <c r="C16" s="40"/>
      <c r="D16" s="41"/>
      <c r="E16" s="40"/>
      <c r="F16" s="41"/>
      <c r="G16" s="40"/>
      <c r="H16" s="41"/>
      <c r="I16" s="40"/>
      <c r="J16" s="41"/>
      <c r="K16" s="40"/>
      <c r="L16" s="41"/>
      <c r="M16" s="40"/>
      <c r="N16" s="41"/>
      <c r="O16" s="42"/>
      <c r="P16" s="41"/>
      <c r="Q16" s="42"/>
      <c r="R16" s="41"/>
      <c r="S16" s="42"/>
      <c r="T16" s="41"/>
      <c r="U16" s="40"/>
      <c r="V16" s="41"/>
    </row>
    <row r="17" spans="1:22" ht="15.75" outlineLevel="1" x14ac:dyDescent="0.25">
      <c r="A17" s="31"/>
      <c r="B17" s="35" t="s">
        <v>73</v>
      </c>
      <c r="C17" s="40"/>
      <c r="D17" s="41"/>
      <c r="E17" s="40"/>
      <c r="F17" s="41"/>
      <c r="G17" s="40"/>
      <c r="H17" s="41"/>
      <c r="I17" s="40"/>
      <c r="J17" s="41"/>
      <c r="K17" s="40"/>
      <c r="L17" s="41"/>
      <c r="M17" s="40"/>
      <c r="N17" s="41"/>
      <c r="O17" s="42"/>
      <c r="P17" s="41"/>
      <c r="Q17" s="42"/>
      <c r="R17" s="41"/>
      <c r="S17" s="42"/>
      <c r="T17" s="41"/>
      <c r="U17" s="40"/>
      <c r="V17" s="41"/>
    </row>
    <row r="18" spans="1:22" ht="15.75" outlineLevel="1" x14ac:dyDescent="0.25">
      <c r="A18" s="31"/>
      <c r="B18" s="35" t="s">
        <v>74</v>
      </c>
      <c r="C18" s="40"/>
      <c r="D18" s="41"/>
      <c r="E18" s="40"/>
      <c r="F18" s="41"/>
      <c r="G18" s="40"/>
      <c r="H18" s="41"/>
      <c r="I18" s="40"/>
      <c r="J18" s="41"/>
      <c r="K18" s="40"/>
      <c r="L18" s="41"/>
      <c r="M18" s="40"/>
      <c r="N18" s="41"/>
      <c r="O18" s="42"/>
      <c r="P18" s="41"/>
      <c r="Q18" s="42"/>
      <c r="R18" s="41"/>
      <c r="S18" s="42"/>
      <c r="T18" s="41"/>
      <c r="U18" s="40"/>
      <c r="V18" s="41"/>
    </row>
    <row r="19" spans="1:22" ht="78.75" outlineLevel="1" x14ac:dyDescent="0.25">
      <c r="A19" s="31"/>
      <c r="B19" s="35" t="s">
        <v>75</v>
      </c>
      <c r="C19" s="36">
        <v>10</v>
      </c>
      <c r="E19" s="36">
        <v>10</v>
      </c>
      <c r="G19" s="36">
        <v>10</v>
      </c>
      <c r="I19" s="36">
        <v>0</v>
      </c>
      <c r="K19" s="36">
        <v>10</v>
      </c>
      <c r="L19" s="37"/>
      <c r="M19" s="43">
        <v>10</v>
      </c>
      <c r="O19" s="38">
        <v>10</v>
      </c>
      <c r="Q19" s="38">
        <v>0</v>
      </c>
      <c r="R19" s="37"/>
      <c r="S19" s="38">
        <v>0</v>
      </c>
      <c r="T19" s="37"/>
      <c r="U19" s="36">
        <v>0</v>
      </c>
      <c r="V19" s="37"/>
    </row>
    <row r="20" spans="1:22" ht="47.25" outlineLevel="1" x14ac:dyDescent="0.25">
      <c r="A20" s="31"/>
      <c r="B20" s="35" t="s">
        <v>76</v>
      </c>
      <c r="C20" s="36">
        <v>0</v>
      </c>
      <c r="E20" s="36">
        <v>0</v>
      </c>
      <c r="G20" s="36">
        <v>10</v>
      </c>
      <c r="I20" s="36">
        <v>0</v>
      </c>
      <c r="K20" s="36">
        <v>10</v>
      </c>
      <c r="L20" s="37"/>
      <c r="M20" s="43">
        <v>10</v>
      </c>
      <c r="O20" s="38">
        <v>0</v>
      </c>
      <c r="Q20" s="38">
        <v>0</v>
      </c>
      <c r="R20" s="37"/>
      <c r="S20" s="38">
        <v>0</v>
      </c>
      <c r="T20" s="37"/>
      <c r="U20" s="36">
        <v>0</v>
      </c>
      <c r="V20" s="37"/>
    </row>
    <row r="21" spans="1:22" ht="47.25" outlineLevel="1" x14ac:dyDescent="0.25">
      <c r="A21" s="31"/>
      <c r="B21" s="35" t="s">
        <v>77</v>
      </c>
      <c r="C21" s="36">
        <v>10</v>
      </c>
      <c r="E21" s="36">
        <v>10</v>
      </c>
      <c r="G21" s="36">
        <v>10</v>
      </c>
      <c r="I21" s="36">
        <v>0</v>
      </c>
      <c r="K21" s="36">
        <v>10</v>
      </c>
      <c r="L21" s="37"/>
      <c r="M21" s="43">
        <v>10</v>
      </c>
      <c r="O21" s="38">
        <v>10</v>
      </c>
      <c r="Q21" s="38">
        <v>0</v>
      </c>
      <c r="R21" s="37"/>
      <c r="S21" s="38">
        <v>0</v>
      </c>
      <c r="T21" s="37"/>
      <c r="U21" s="36">
        <v>0</v>
      </c>
      <c r="V21" s="37"/>
    </row>
    <row r="22" spans="1:22" ht="15.75" outlineLevel="1" x14ac:dyDescent="0.25">
      <c r="A22" s="31"/>
      <c r="B22" s="44"/>
      <c r="C22" s="33"/>
      <c r="D22" s="34"/>
      <c r="E22" s="33"/>
      <c r="F22" s="34"/>
      <c r="G22" s="33"/>
      <c r="H22" s="34"/>
      <c r="I22" s="33"/>
      <c r="J22" s="34"/>
      <c r="K22" s="33"/>
      <c r="L22" s="34"/>
      <c r="M22" s="33"/>
      <c r="N22" s="34"/>
      <c r="O22" s="33"/>
      <c r="P22" s="34"/>
      <c r="Q22" s="33"/>
      <c r="R22" s="34"/>
      <c r="S22" s="33"/>
      <c r="T22" s="34"/>
      <c r="U22" s="33"/>
      <c r="V22" s="34"/>
    </row>
    <row r="23" spans="1:22" ht="15.75" outlineLevel="1" x14ac:dyDescent="0.25">
      <c r="A23" s="31">
        <v>5</v>
      </c>
      <c r="B23" s="32" t="s">
        <v>78</v>
      </c>
      <c r="C23" s="33">
        <f>ROUND(SUM(C25:C29)/$A$23,1)</f>
        <v>10</v>
      </c>
      <c r="D23" s="34"/>
      <c r="E23" s="33">
        <f>ROUND(SUM(E25:E29)/$A$23,1)</f>
        <v>10</v>
      </c>
      <c r="F23" s="34"/>
      <c r="G23" s="33">
        <f>ROUND(SUM(G25:G29)/$A$23,1)</f>
        <v>10</v>
      </c>
      <c r="H23" s="34"/>
      <c r="I23" s="33">
        <f>ROUND(SUM(I25:I29)/$A$23,1)</f>
        <v>10</v>
      </c>
      <c r="J23" s="34"/>
      <c r="K23" s="33">
        <f>ROUND(SUM(K25:K29)/$A$23,1)</f>
        <v>10</v>
      </c>
      <c r="L23" s="34"/>
      <c r="M23" s="33">
        <f>ROUND(SUM(M25:M29)/$A$23,1)</f>
        <v>0</v>
      </c>
      <c r="N23" s="34"/>
      <c r="O23" s="33">
        <f>ROUND(SUM(O25:O29)/$A$23,1)</f>
        <v>7</v>
      </c>
      <c r="P23" s="34"/>
      <c r="Q23" s="33">
        <f>ROUND(SUM(Q25:Q29)/$A$23,1)</f>
        <v>8</v>
      </c>
      <c r="R23" s="34"/>
      <c r="S23" s="33">
        <f>ROUND(SUM(S25:S29)/$A$23,1)</f>
        <v>0</v>
      </c>
      <c r="T23" s="34"/>
      <c r="U23" s="33">
        <f>ROUND(SUM(U25:U29)/$A$23,1)</f>
        <v>10</v>
      </c>
      <c r="V23" s="34"/>
    </row>
    <row r="24" spans="1:22" ht="15.75" outlineLevel="1" x14ac:dyDescent="0.25">
      <c r="A24" s="31"/>
      <c r="B24" s="45"/>
      <c r="C24" s="33"/>
      <c r="D24" s="34"/>
      <c r="E24" s="33"/>
      <c r="F24" s="34"/>
      <c r="G24" s="33"/>
      <c r="H24" s="34"/>
      <c r="I24" s="33"/>
      <c r="J24" s="34"/>
      <c r="K24" s="33"/>
      <c r="L24" s="34"/>
      <c r="M24" s="33"/>
      <c r="N24" s="34"/>
      <c r="O24" s="33"/>
      <c r="P24" s="34"/>
      <c r="Q24" s="33"/>
      <c r="R24" s="34"/>
      <c r="S24" s="33"/>
      <c r="T24" s="34"/>
      <c r="U24" s="33"/>
      <c r="V24" s="34"/>
    </row>
    <row r="25" spans="1:22" ht="63" outlineLevel="1" x14ac:dyDescent="0.25">
      <c r="A25" s="31"/>
      <c r="B25" s="46" t="s">
        <v>79</v>
      </c>
      <c r="C25" s="36">
        <v>10</v>
      </c>
      <c r="E25" s="36">
        <v>10</v>
      </c>
      <c r="G25" s="36">
        <v>10</v>
      </c>
      <c r="I25" s="36">
        <v>10</v>
      </c>
      <c r="K25" s="36">
        <v>10</v>
      </c>
      <c r="L25" s="37"/>
      <c r="M25" s="36">
        <v>0</v>
      </c>
      <c r="O25" s="36">
        <v>10</v>
      </c>
      <c r="Q25" s="36">
        <v>10</v>
      </c>
      <c r="R25" s="37"/>
      <c r="S25" s="36">
        <v>0</v>
      </c>
      <c r="T25" s="37"/>
      <c r="U25" s="36">
        <v>10</v>
      </c>
      <c r="V25" s="37"/>
    </row>
    <row r="26" spans="1:22" ht="78.75" outlineLevel="1" x14ac:dyDescent="0.25">
      <c r="A26" s="31"/>
      <c r="B26" s="46" t="s">
        <v>80</v>
      </c>
      <c r="C26" s="36">
        <v>10</v>
      </c>
      <c r="E26" s="36">
        <v>10</v>
      </c>
      <c r="G26" s="36">
        <v>10</v>
      </c>
      <c r="I26" s="36">
        <v>10</v>
      </c>
      <c r="K26" s="36">
        <v>10</v>
      </c>
      <c r="L26" s="37"/>
      <c r="M26" s="36">
        <v>0</v>
      </c>
      <c r="O26" s="36">
        <v>10</v>
      </c>
      <c r="Q26" s="36">
        <v>10</v>
      </c>
      <c r="R26" s="37"/>
      <c r="S26" s="36">
        <v>0</v>
      </c>
      <c r="T26" s="37"/>
      <c r="U26" s="36">
        <v>10</v>
      </c>
      <c r="V26" s="37"/>
    </row>
    <row r="27" spans="1:22" ht="47.25" outlineLevel="1" x14ac:dyDescent="0.25">
      <c r="A27" s="31"/>
      <c r="B27" s="46" t="s">
        <v>81</v>
      </c>
      <c r="C27" s="36">
        <v>10</v>
      </c>
      <c r="E27" s="36">
        <v>10</v>
      </c>
      <c r="G27" s="39">
        <v>10</v>
      </c>
      <c r="I27" s="39">
        <v>10</v>
      </c>
      <c r="K27" s="39">
        <v>10</v>
      </c>
      <c r="L27" s="37"/>
      <c r="M27" s="39">
        <v>0</v>
      </c>
      <c r="O27" s="36">
        <v>5</v>
      </c>
      <c r="P27" s="37" t="s">
        <v>69</v>
      </c>
      <c r="Q27" s="36">
        <v>10</v>
      </c>
      <c r="R27" s="37"/>
      <c r="S27" s="36">
        <v>0</v>
      </c>
      <c r="T27" s="37"/>
      <c r="U27" s="39">
        <v>10</v>
      </c>
      <c r="V27" s="37"/>
    </row>
    <row r="28" spans="1:22" ht="63" outlineLevel="1" x14ac:dyDescent="0.25">
      <c r="A28" s="31"/>
      <c r="B28" s="46" t="s">
        <v>82</v>
      </c>
      <c r="C28" s="36">
        <v>10</v>
      </c>
      <c r="E28" s="36">
        <v>10</v>
      </c>
      <c r="G28" s="39">
        <v>10</v>
      </c>
      <c r="I28" s="39">
        <v>10</v>
      </c>
      <c r="K28" s="39">
        <v>10</v>
      </c>
      <c r="L28" s="37"/>
      <c r="M28" s="39">
        <v>0</v>
      </c>
      <c r="O28" s="36">
        <v>10</v>
      </c>
      <c r="Q28" s="36">
        <v>10</v>
      </c>
      <c r="R28" s="37"/>
      <c r="S28" s="36">
        <v>0</v>
      </c>
      <c r="T28" s="37"/>
      <c r="U28" s="39">
        <v>10</v>
      </c>
      <c r="V28" s="37"/>
    </row>
    <row r="29" spans="1:22" ht="47.25" outlineLevel="1" x14ac:dyDescent="0.25">
      <c r="A29" s="31"/>
      <c r="B29" s="46" t="s">
        <v>83</v>
      </c>
      <c r="C29" s="36">
        <v>10</v>
      </c>
      <c r="E29" s="36">
        <v>10</v>
      </c>
      <c r="G29" s="39">
        <v>10</v>
      </c>
      <c r="I29" s="39">
        <v>10</v>
      </c>
      <c r="K29" s="39">
        <v>10</v>
      </c>
      <c r="L29" s="37"/>
      <c r="M29" s="39">
        <v>0</v>
      </c>
      <c r="O29" s="36">
        <v>0</v>
      </c>
      <c r="Q29" s="36">
        <v>0</v>
      </c>
      <c r="R29" s="37"/>
      <c r="S29" s="36">
        <v>0</v>
      </c>
      <c r="T29" s="37"/>
      <c r="U29" s="39">
        <v>10</v>
      </c>
      <c r="V29" s="37"/>
    </row>
    <row r="30" spans="1:22" ht="15.75" outlineLevel="1" x14ac:dyDescent="0.25">
      <c r="A30" s="31"/>
      <c r="B30" s="45"/>
      <c r="C30" s="33"/>
      <c r="D30" s="34"/>
      <c r="E30" s="33"/>
      <c r="F30" s="34"/>
      <c r="G30" s="33"/>
      <c r="H30" s="34"/>
      <c r="I30" s="33"/>
      <c r="J30" s="34"/>
      <c r="K30" s="33"/>
      <c r="L30" s="34"/>
      <c r="M30" s="33"/>
      <c r="N30" s="34"/>
      <c r="O30" s="33"/>
      <c r="P30" s="34"/>
      <c r="Q30" s="33"/>
      <c r="R30" s="34"/>
      <c r="S30" s="33"/>
      <c r="T30" s="34"/>
      <c r="U30" s="33"/>
      <c r="V30" s="34"/>
    </row>
    <row r="31" spans="1:22" ht="15.75" outlineLevel="1" x14ac:dyDescent="0.25">
      <c r="A31" s="31">
        <v>10</v>
      </c>
      <c r="B31" s="32" t="s">
        <v>84</v>
      </c>
      <c r="C31" s="33">
        <f>ROUND(SUM(C33:C42)/$A$31,1)</f>
        <v>8</v>
      </c>
      <c r="D31" s="34"/>
      <c r="E31" s="33">
        <f>ROUND(SUM(E33:E42)/$A$31,1)</f>
        <v>2.5</v>
      </c>
      <c r="F31" s="34"/>
      <c r="G31" s="33">
        <f>ROUND(SUM(G33:G42)/$A$31,1)</f>
        <v>7.5</v>
      </c>
      <c r="H31" s="34"/>
      <c r="I31" s="33">
        <f>ROUND(SUM(I33:I42)/$A$31,1)</f>
        <v>10</v>
      </c>
      <c r="J31" s="34"/>
      <c r="K31" s="33">
        <f>ROUND(SUM(K33:K42)/$A$31,1)</f>
        <v>10</v>
      </c>
      <c r="L31" s="34"/>
      <c r="M31" s="33">
        <f>ROUND(SUM(M33:M42)/$A$31,1)</f>
        <v>2.5</v>
      </c>
      <c r="N31" s="34"/>
      <c r="O31" s="33">
        <f>ROUND(SUM(O33:O42)/$A$31,1)</f>
        <v>0</v>
      </c>
      <c r="P31" s="34"/>
      <c r="Q31" s="33">
        <f>ROUND(SUM(Q33:Q42)/$A$31,1)</f>
        <v>0</v>
      </c>
      <c r="R31" s="34"/>
      <c r="S31" s="33">
        <f>ROUND(SUM(S33:S42)/$A$31,1)</f>
        <v>0</v>
      </c>
      <c r="T31" s="34"/>
      <c r="U31" s="33">
        <f>ROUND(SUM(U33:U42)/$A$31,1)</f>
        <v>10</v>
      </c>
      <c r="V31" s="34"/>
    </row>
    <row r="32" spans="1:22" ht="15.75" outlineLevel="1" x14ac:dyDescent="0.25">
      <c r="A32" s="31"/>
      <c r="B32" s="45"/>
      <c r="C32" s="33"/>
      <c r="D32" s="34"/>
      <c r="E32" s="33"/>
      <c r="F32" s="34"/>
      <c r="G32" s="33"/>
      <c r="H32" s="34"/>
      <c r="I32" s="33"/>
      <c r="J32" s="34"/>
      <c r="K32" s="33"/>
      <c r="L32" s="34"/>
      <c r="M32" s="33"/>
      <c r="N32" s="34"/>
      <c r="O32" s="33"/>
      <c r="P32" s="34"/>
      <c r="Q32" s="33"/>
      <c r="R32" s="34"/>
      <c r="S32" s="33"/>
      <c r="T32" s="34"/>
      <c r="U32" s="33"/>
      <c r="V32" s="34"/>
    </row>
    <row r="33" spans="1:22" ht="78.75" outlineLevel="1" x14ac:dyDescent="0.25">
      <c r="A33" s="31"/>
      <c r="B33" s="35" t="s">
        <v>85</v>
      </c>
      <c r="C33" s="36">
        <v>10</v>
      </c>
      <c r="E33" s="36">
        <v>0</v>
      </c>
      <c r="G33" s="36">
        <v>10</v>
      </c>
      <c r="I33" s="36">
        <v>10</v>
      </c>
      <c r="K33" s="36">
        <v>10</v>
      </c>
      <c r="L33" s="37"/>
      <c r="M33" s="36">
        <v>0</v>
      </c>
      <c r="O33" s="36">
        <v>0</v>
      </c>
      <c r="Q33" s="39">
        <v>0</v>
      </c>
      <c r="R33" s="37"/>
      <c r="S33" s="36">
        <v>0</v>
      </c>
      <c r="T33" s="37"/>
      <c r="U33" s="36">
        <v>10</v>
      </c>
      <c r="V33" s="37"/>
    </row>
    <row r="34" spans="1:22" ht="31.5" outlineLevel="1" x14ac:dyDescent="0.25">
      <c r="A34" s="31"/>
      <c r="B34" s="35" t="s">
        <v>86</v>
      </c>
      <c r="C34" s="36">
        <v>10</v>
      </c>
      <c r="E34" s="36">
        <v>10</v>
      </c>
      <c r="G34" s="36">
        <v>10</v>
      </c>
      <c r="I34" s="36">
        <v>10</v>
      </c>
      <c r="K34" s="36">
        <v>10</v>
      </c>
      <c r="L34" s="37"/>
      <c r="M34" s="36">
        <v>5</v>
      </c>
      <c r="N34" s="37" t="s">
        <v>87</v>
      </c>
      <c r="O34" s="36">
        <v>0</v>
      </c>
      <c r="Q34" s="39">
        <v>0</v>
      </c>
      <c r="R34" s="37"/>
      <c r="S34" s="36">
        <v>0</v>
      </c>
      <c r="T34" s="37"/>
      <c r="U34" s="36">
        <v>10</v>
      </c>
      <c r="V34" s="37"/>
    </row>
    <row r="35" spans="1:22" ht="78.75" outlineLevel="1" x14ac:dyDescent="0.25">
      <c r="A35" s="31"/>
      <c r="B35" s="35" t="s">
        <v>88</v>
      </c>
      <c r="C35" s="36">
        <v>10</v>
      </c>
      <c r="E35" s="36">
        <v>5</v>
      </c>
      <c r="F35" s="37" t="s">
        <v>89</v>
      </c>
      <c r="G35" s="36">
        <v>5</v>
      </c>
      <c r="H35" s="37" t="s">
        <v>89</v>
      </c>
      <c r="I35" s="36">
        <v>10</v>
      </c>
      <c r="K35" s="36">
        <v>10</v>
      </c>
      <c r="L35" s="37"/>
      <c r="M35" s="36">
        <v>10</v>
      </c>
      <c r="O35" s="36">
        <v>0</v>
      </c>
      <c r="Q35" s="39">
        <v>0</v>
      </c>
      <c r="R35" s="37"/>
      <c r="S35" s="36">
        <v>0</v>
      </c>
      <c r="T35" s="37"/>
      <c r="U35" s="36">
        <v>10</v>
      </c>
      <c r="V35" s="37"/>
    </row>
    <row r="36" spans="1:22" ht="63" outlineLevel="1" x14ac:dyDescent="0.25">
      <c r="A36" s="31"/>
      <c r="B36" s="35" t="s">
        <v>90</v>
      </c>
      <c r="C36" s="39">
        <v>10</v>
      </c>
      <c r="E36" s="36">
        <v>0</v>
      </c>
      <c r="G36" s="36">
        <v>10</v>
      </c>
      <c r="I36" s="36">
        <v>10</v>
      </c>
      <c r="K36" s="36">
        <v>10</v>
      </c>
      <c r="L36" s="37"/>
      <c r="M36" s="39">
        <v>0</v>
      </c>
      <c r="O36" s="39">
        <v>0</v>
      </c>
      <c r="Q36" s="39">
        <v>0</v>
      </c>
      <c r="R36" s="37"/>
      <c r="S36" s="39">
        <v>0</v>
      </c>
      <c r="T36" s="37"/>
      <c r="U36" s="36">
        <v>10</v>
      </c>
      <c r="V36" s="37"/>
    </row>
    <row r="37" spans="1:22" ht="63" outlineLevel="1" x14ac:dyDescent="0.25">
      <c r="A37" s="31"/>
      <c r="B37" s="35" t="s">
        <v>91</v>
      </c>
      <c r="C37" s="39">
        <v>0</v>
      </c>
      <c r="E37" s="36">
        <v>0</v>
      </c>
      <c r="G37" s="39">
        <v>0</v>
      </c>
      <c r="I37" s="39">
        <v>10</v>
      </c>
      <c r="K37" s="39">
        <v>10</v>
      </c>
      <c r="L37" s="37"/>
      <c r="M37" s="39">
        <v>0</v>
      </c>
      <c r="O37" s="39">
        <v>0</v>
      </c>
      <c r="Q37" s="39">
        <v>0</v>
      </c>
      <c r="R37" s="37"/>
      <c r="S37" s="39">
        <v>0</v>
      </c>
      <c r="T37" s="37"/>
      <c r="U37" s="39">
        <v>10</v>
      </c>
      <c r="V37" s="37"/>
    </row>
    <row r="38" spans="1:22" ht="47.25" outlineLevel="1" x14ac:dyDescent="0.25">
      <c r="A38" s="31"/>
      <c r="B38" s="35" t="s">
        <v>92</v>
      </c>
      <c r="C38" s="39">
        <v>0</v>
      </c>
      <c r="E38" s="36">
        <v>0</v>
      </c>
      <c r="G38" s="39">
        <v>10</v>
      </c>
      <c r="I38" s="39">
        <v>10</v>
      </c>
      <c r="K38" s="39">
        <v>10</v>
      </c>
      <c r="L38" s="37"/>
      <c r="M38" s="39">
        <v>0</v>
      </c>
      <c r="O38" s="39">
        <v>0</v>
      </c>
      <c r="Q38" s="39">
        <v>0</v>
      </c>
      <c r="R38" s="37"/>
      <c r="S38" s="39">
        <v>0</v>
      </c>
      <c r="T38" s="37"/>
      <c r="U38" s="39">
        <v>10</v>
      </c>
      <c r="V38" s="37"/>
    </row>
    <row r="39" spans="1:22" ht="31.5" outlineLevel="1" x14ac:dyDescent="0.25">
      <c r="A39" s="31"/>
      <c r="B39" s="35" t="s">
        <v>93</v>
      </c>
      <c r="C39" s="39">
        <v>10</v>
      </c>
      <c r="E39" s="36">
        <v>0</v>
      </c>
      <c r="G39" s="39">
        <v>10</v>
      </c>
      <c r="I39" s="39">
        <v>10</v>
      </c>
      <c r="K39" s="39">
        <v>10</v>
      </c>
      <c r="L39" s="37"/>
      <c r="M39" s="39">
        <v>0</v>
      </c>
      <c r="O39" s="39">
        <v>0</v>
      </c>
      <c r="Q39" s="39">
        <v>0</v>
      </c>
      <c r="R39" s="37"/>
      <c r="S39" s="39">
        <v>0</v>
      </c>
      <c r="T39" s="37"/>
      <c r="U39" s="39">
        <v>10</v>
      </c>
      <c r="V39" s="37"/>
    </row>
    <row r="40" spans="1:22" ht="31.5" outlineLevel="1" x14ac:dyDescent="0.25">
      <c r="A40" s="31"/>
      <c r="B40" s="35" t="s">
        <v>94</v>
      </c>
      <c r="C40" s="39">
        <v>10</v>
      </c>
      <c r="E40" s="36">
        <v>0</v>
      </c>
      <c r="G40" s="36">
        <v>10</v>
      </c>
      <c r="I40" s="36">
        <v>10</v>
      </c>
      <c r="K40" s="36">
        <v>10</v>
      </c>
      <c r="L40" s="37"/>
      <c r="M40" s="39">
        <v>0</v>
      </c>
      <c r="O40" s="39">
        <v>0</v>
      </c>
      <c r="Q40" s="39">
        <v>0</v>
      </c>
      <c r="R40" s="37"/>
      <c r="S40" s="39">
        <v>0</v>
      </c>
      <c r="T40" s="37"/>
      <c r="U40" s="36">
        <v>10</v>
      </c>
      <c r="V40" s="37"/>
    </row>
    <row r="41" spans="1:22" ht="63" outlineLevel="1" x14ac:dyDescent="0.25">
      <c r="A41" s="31"/>
      <c r="B41" s="35" t="s">
        <v>95</v>
      </c>
      <c r="C41" s="39">
        <v>10</v>
      </c>
      <c r="E41" s="36">
        <v>0</v>
      </c>
      <c r="G41" s="39">
        <v>0</v>
      </c>
      <c r="I41" s="39">
        <v>10</v>
      </c>
      <c r="K41" s="39">
        <v>10</v>
      </c>
      <c r="L41" s="37"/>
      <c r="M41" s="39">
        <v>0</v>
      </c>
      <c r="O41" s="39">
        <v>0</v>
      </c>
      <c r="Q41" s="39">
        <v>0</v>
      </c>
      <c r="R41" s="37"/>
      <c r="S41" s="39">
        <v>0</v>
      </c>
      <c r="T41" s="37"/>
      <c r="U41" s="39">
        <v>10</v>
      </c>
      <c r="V41" s="37"/>
    </row>
    <row r="42" spans="1:22" ht="31.5" outlineLevel="1" x14ac:dyDescent="0.25">
      <c r="A42" s="31"/>
      <c r="B42" s="35" t="s">
        <v>96</v>
      </c>
      <c r="C42" s="39">
        <v>10</v>
      </c>
      <c r="E42" s="36">
        <v>10</v>
      </c>
      <c r="G42" s="39">
        <v>10</v>
      </c>
      <c r="I42" s="39">
        <v>10</v>
      </c>
      <c r="K42" s="39">
        <v>10</v>
      </c>
      <c r="L42" s="37"/>
      <c r="M42" s="39">
        <v>10</v>
      </c>
      <c r="O42" s="39">
        <v>0</v>
      </c>
      <c r="Q42" s="39">
        <v>0</v>
      </c>
      <c r="R42" s="37"/>
      <c r="S42" s="39">
        <v>0</v>
      </c>
      <c r="T42" s="37"/>
      <c r="U42" s="39">
        <v>10</v>
      </c>
      <c r="V42" s="37"/>
    </row>
    <row r="43" spans="1:22" ht="15.75" outlineLevel="1" x14ac:dyDescent="0.25">
      <c r="A43" s="31"/>
      <c r="B43" s="45"/>
      <c r="C43" s="33"/>
      <c r="D43" s="34"/>
      <c r="E43" s="33"/>
      <c r="F43" s="34"/>
      <c r="G43" s="33"/>
      <c r="H43" s="34"/>
      <c r="I43" s="33"/>
      <c r="J43" s="34"/>
      <c r="K43" s="33"/>
      <c r="L43" s="34"/>
      <c r="M43" s="33"/>
      <c r="N43" s="34"/>
      <c r="O43" s="33"/>
      <c r="P43" s="34"/>
      <c r="Q43" s="33"/>
      <c r="R43" s="34"/>
      <c r="S43" s="33"/>
      <c r="T43" s="34"/>
      <c r="U43" s="33"/>
      <c r="V43" s="34"/>
    </row>
    <row r="44" spans="1:22" ht="15.75" outlineLevel="1" x14ac:dyDescent="0.25">
      <c r="A44" s="31">
        <v>9</v>
      </c>
      <c r="B44" s="32" t="s">
        <v>97</v>
      </c>
      <c r="C44" s="33">
        <f>ROUND(SUM(C46:C54)/$A$44,1)</f>
        <v>5.6</v>
      </c>
      <c r="D44" s="34"/>
      <c r="E44" s="33">
        <f>ROUND(SUM(E46:E54)/$A$44,1)</f>
        <v>4.4000000000000004</v>
      </c>
      <c r="F44" s="34"/>
      <c r="G44" s="33">
        <f>ROUND(SUM(G46:G54)/$A$44,1)</f>
        <v>5</v>
      </c>
      <c r="H44" s="34"/>
      <c r="I44" s="33">
        <f>ROUND(SUM(I46:I54)/$A$44,1)</f>
        <v>10</v>
      </c>
      <c r="J44" s="34"/>
      <c r="K44" s="33">
        <f>ROUND(SUM(K46:K54)/$A$44,1)</f>
        <v>10</v>
      </c>
      <c r="L44" s="34"/>
      <c r="M44" s="33">
        <f>ROUND(SUM(M46:M54)/$A$44,1)</f>
        <v>10</v>
      </c>
      <c r="N44" s="34"/>
      <c r="O44" s="33">
        <f>ROUND(SUM(O46:O54)/$A$44,1)</f>
        <v>8.9</v>
      </c>
      <c r="P44" s="34"/>
      <c r="Q44" s="33">
        <f>ROUND(SUM(Q46:Q54)/$A$44,1)</f>
        <v>6.7</v>
      </c>
      <c r="R44" s="34"/>
      <c r="S44" s="33">
        <f>ROUND(SUM(S46:S54)/$A$44,1)</f>
        <v>8.3000000000000007</v>
      </c>
      <c r="T44" s="34"/>
      <c r="U44" s="33">
        <f>ROUND(SUM(U46:U54)/$A$44,1)</f>
        <v>10</v>
      </c>
      <c r="V44" s="34"/>
    </row>
    <row r="45" spans="1:22" ht="15.75" outlineLevel="1" x14ac:dyDescent="0.25">
      <c r="A45" s="31"/>
      <c r="B45" s="47"/>
      <c r="C45" s="33"/>
      <c r="D45" s="34"/>
      <c r="E45" s="33"/>
      <c r="F45" s="34"/>
      <c r="G45" s="33"/>
      <c r="H45" s="34"/>
      <c r="I45" s="33"/>
      <c r="J45" s="34"/>
      <c r="K45" s="33"/>
      <c r="L45" s="34"/>
      <c r="M45" s="33"/>
      <c r="N45" s="34"/>
      <c r="O45" s="33"/>
      <c r="P45" s="34"/>
      <c r="Q45" s="33"/>
      <c r="R45" s="34"/>
      <c r="S45" s="33"/>
      <c r="T45" s="34"/>
      <c r="U45" s="33"/>
      <c r="V45" s="34"/>
    </row>
    <row r="46" spans="1:22" ht="63" outlineLevel="1" x14ac:dyDescent="0.25">
      <c r="A46" s="31"/>
      <c r="B46" s="35" t="s">
        <v>98</v>
      </c>
      <c r="C46" s="36">
        <v>5</v>
      </c>
      <c r="D46" s="37" t="s">
        <v>99</v>
      </c>
      <c r="E46" s="36">
        <v>5</v>
      </c>
      <c r="F46" s="37" t="s">
        <v>99</v>
      </c>
      <c r="G46" s="36">
        <v>5</v>
      </c>
      <c r="H46" s="37" t="s">
        <v>99</v>
      </c>
      <c r="I46" s="36">
        <v>10</v>
      </c>
      <c r="K46" s="36">
        <v>10</v>
      </c>
      <c r="L46" s="37"/>
      <c r="M46" s="36">
        <v>10</v>
      </c>
      <c r="O46" s="36">
        <v>10</v>
      </c>
      <c r="Q46" s="36">
        <v>5</v>
      </c>
      <c r="R46" s="37" t="s">
        <v>99</v>
      </c>
      <c r="S46" s="36">
        <v>5</v>
      </c>
      <c r="T46" s="37" t="s">
        <v>99</v>
      </c>
      <c r="U46" s="36">
        <v>10</v>
      </c>
      <c r="V46" s="37"/>
    </row>
    <row r="47" spans="1:22" ht="63" outlineLevel="1" x14ac:dyDescent="0.25">
      <c r="A47" s="31"/>
      <c r="B47" s="35" t="s">
        <v>100</v>
      </c>
      <c r="C47" s="36">
        <v>5</v>
      </c>
      <c r="D47" s="37" t="s">
        <v>101</v>
      </c>
      <c r="E47" s="36">
        <v>5</v>
      </c>
      <c r="F47" s="37" t="s">
        <v>101</v>
      </c>
      <c r="G47" s="36">
        <v>5</v>
      </c>
      <c r="H47" s="37" t="s">
        <v>101</v>
      </c>
      <c r="I47" s="36">
        <v>10</v>
      </c>
      <c r="K47" s="36">
        <v>10</v>
      </c>
      <c r="L47" s="37"/>
      <c r="M47" s="36">
        <v>10</v>
      </c>
      <c r="O47" s="36">
        <v>10</v>
      </c>
      <c r="Q47" s="36">
        <v>10</v>
      </c>
      <c r="R47" s="37"/>
      <c r="S47" s="36">
        <v>10</v>
      </c>
      <c r="T47" s="37"/>
      <c r="U47" s="36">
        <v>10</v>
      </c>
      <c r="V47" s="37"/>
    </row>
    <row r="48" spans="1:22" ht="31.5" outlineLevel="1" x14ac:dyDescent="0.25">
      <c r="A48" s="31"/>
      <c r="B48" s="35" t="s">
        <v>102</v>
      </c>
      <c r="C48" s="36">
        <v>10</v>
      </c>
      <c r="E48" s="36">
        <v>0</v>
      </c>
      <c r="G48" s="36">
        <v>10</v>
      </c>
      <c r="I48" s="36">
        <v>10</v>
      </c>
      <c r="K48" s="36">
        <v>10</v>
      </c>
      <c r="L48" s="37"/>
      <c r="M48" s="36">
        <v>10</v>
      </c>
      <c r="O48" s="36">
        <v>10</v>
      </c>
      <c r="Q48" s="36">
        <v>10</v>
      </c>
      <c r="R48" s="37"/>
      <c r="S48" s="36">
        <v>10</v>
      </c>
      <c r="T48" s="37"/>
      <c r="U48" s="36">
        <v>10</v>
      </c>
      <c r="V48" s="37"/>
    </row>
    <row r="49" spans="1:22" ht="47.25" outlineLevel="1" x14ac:dyDescent="0.25">
      <c r="A49" s="31"/>
      <c r="B49" s="35" t="s">
        <v>103</v>
      </c>
      <c r="C49" s="36">
        <v>0</v>
      </c>
      <c r="E49" s="36">
        <v>0</v>
      </c>
      <c r="G49" s="36">
        <v>0</v>
      </c>
      <c r="I49" s="36">
        <v>10</v>
      </c>
      <c r="K49" s="36">
        <v>10</v>
      </c>
      <c r="L49" s="37"/>
      <c r="M49" s="39">
        <v>10</v>
      </c>
      <c r="O49" s="36">
        <v>10</v>
      </c>
      <c r="Q49" s="36">
        <v>5</v>
      </c>
      <c r="R49" s="37" t="s">
        <v>104</v>
      </c>
      <c r="S49" s="36">
        <v>10</v>
      </c>
      <c r="T49" s="37"/>
      <c r="U49" s="36">
        <v>10</v>
      </c>
      <c r="V49" s="37"/>
    </row>
    <row r="50" spans="1:22" ht="31.5" outlineLevel="1" x14ac:dyDescent="0.25">
      <c r="A50" s="31"/>
      <c r="B50" s="35" t="s">
        <v>105</v>
      </c>
      <c r="C50" s="36">
        <v>10</v>
      </c>
      <c r="E50" s="36">
        <v>10</v>
      </c>
      <c r="G50" s="39">
        <v>0</v>
      </c>
      <c r="I50" s="39">
        <v>10</v>
      </c>
      <c r="K50" s="39">
        <v>10</v>
      </c>
      <c r="L50" s="37"/>
      <c r="M50" s="39">
        <v>10</v>
      </c>
      <c r="O50" s="36">
        <v>10</v>
      </c>
      <c r="Q50" s="36">
        <v>0</v>
      </c>
      <c r="R50" s="37"/>
      <c r="S50" s="36">
        <v>10</v>
      </c>
      <c r="T50" s="37"/>
      <c r="U50" s="39">
        <v>10</v>
      </c>
      <c r="V50" s="37"/>
    </row>
    <row r="51" spans="1:22" ht="47.25" outlineLevel="1" x14ac:dyDescent="0.25">
      <c r="A51" s="31"/>
      <c r="B51" s="35" t="s">
        <v>106</v>
      </c>
      <c r="C51" s="36">
        <v>0</v>
      </c>
      <c r="E51" s="36">
        <v>0</v>
      </c>
      <c r="G51" s="39">
        <v>0</v>
      </c>
      <c r="I51" s="39">
        <v>10</v>
      </c>
      <c r="K51" s="39">
        <v>10</v>
      </c>
      <c r="L51" s="37"/>
      <c r="M51" s="39">
        <v>10</v>
      </c>
      <c r="O51" s="36">
        <v>10</v>
      </c>
      <c r="Q51" s="36">
        <v>10</v>
      </c>
      <c r="R51" s="37"/>
      <c r="S51" s="36">
        <v>10</v>
      </c>
      <c r="T51" s="37"/>
      <c r="U51" s="39">
        <v>10</v>
      </c>
      <c r="V51" s="37"/>
    </row>
    <row r="52" spans="1:22" ht="45" outlineLevel="1" x14ac:dyDescent="0.25">
      <c r="A52" s="31"/>
      <c r="B52" s="35" t="s">
        <v>107</v>
      </c>
      <c r="C52" s="36">
        <v>0</v>
      </c>
      <c r="E52" s="36">
        <v>0</v>
      </c>
      <c r="G52" s="39">
        <v>5</v>
      </c>
      <c r="H52" s="37" t="s">
        <v>108</v>
      </c>
      <c r="I52" s="39">
        <v>10</v>
      </c>
      <c r="K52" s="39">
        <v>10</v>
      </c>
      <c r="L52" s="37"/>
      <c r="M52" s="39">
        <v>10</v>
      </c>
      <c r="O52" s="36">
        <v>0</v>
      </c>
      <c r="Q52" s="36">
        <v>0</v>
      </c>
      <c r="R52" s="37"/>
      <c r="S52" s="36">
        <v>5</v>
      </c>
      <c r="T52" s="37"/>
      <c r="U52" s="39">
        <v>10</v>
      </c>
      <c r="V52" s="37"/>
    </row>
    <row r="53" spans="1:22" ht="31.5" outlineLevel="1" x14ac:dyDescent="0.25">
      <c r="A53" s="31"/>
      <c r="B53" s="35" t="s">
        <v>109</v>
      </c>
      <c r="C53" s="36">
        <v>10</v>
      </c>
      <c r="E53" s="36">
        <v>10</v>
      </c>
      <c r="G53" s="39">
        <v>10</v>
      </c>
      <c r="I53" s="39">
        <v>10</v>
      </c>
      <c r="K53" s="39">
        <v>10</v>
      </c>
      <c r="L53" s="37"/>
      <c r="M53" s="39">
        <v>10</v>
      </c>
      <c r="O53" s="36">
        <v>10</v>
      </c>
      <c r="Q53" s="36">
        <v>10</v>
      </c>
      <c r="R53" s="37"/>
      <c r="S53" s="36">
        <v>5</v>
      </c>
      <c r="T53" s="37"/>
      <c r="U53" s="39">
        <v>10</v>
      </c>
      <c r="V53" s="37"/>
    </row>
    <row r="54" spans="1:22" ht="31.5" outlineLevel="1" x14ac:dyDescent="0.25">
      <c r="A54" s="31"/>
      <c r="B54" s="35" t="s">
        <v>110</v>
      </c>
      <c r="C54" s="36">
        <v>10</v>
      </c>
      <c r="E54" s="36">
        <v>10</v>
      </c>
      <c r="G54" s="39">
        <v>10</v>
      </c>
      <c r="I54" s="39">
        <v>10</v>
      </c>
      <c r="K54" s="39">
        <v>10</v>
      </c>
      <c r="L54" s="37"/>
      <c r="M54" s="39">
        <v>10</v>
      </c>
      <c r="O54" s="36">
        <v>10</v>
      </c>
      <c r="Q54" s="36">
        <v>10</v>
      </c>
      <c r="R54" s="37"/>
      <c r="S54" s="36">
        <v>10</v>
      </c>
      <c r="T54" s="37"/>
      <c r="U54" s="39">
        <v>10</v>
      </c>
      <c r="V54" s="37"/>
    </row>
    <row r="55" spans="1:22" ht="15.75" outlineLevel="1" x14ac:dyDescent="0.25">
      <c r="A55" s="31"/>
      <c r="B55" s="44"/>
      <c r="C55" s="33"/>
      <c r="D55" s="34"/>
      <c r="E55" s="33"/>
      <c r="F55" s="34"/>
      <c r="G55" s="33"/>
      <c r="H55" s="34"/>
      <c r="I55" s="33"/>
      <c r="J55" s="34"/>
      <c r="K55" s="33"/>
      <c r="L55" s="34"/>
      <c r="M55" s="33"/>
      <c r="N55" s="34"/>
      <c r="O55" s="33"/>
      <c r="P55" s="34"/>
      <c r="Q55" s="33"/>
      <c r="R55" s="34"/>
      <c r="S55" s="33"/>
      <c r="T55" s="34"/>
      <c r="U55" s="33"/>
      <c r="V55" s="34"/>
    </row>
    <row r="56" spans="1:22" ht="15.75" outlineLevel="1" x14ac:dyDescent="0.25">
      <c r="A56" s="31">
        <v>19</v>
      </c>
      <c r="B56" s="32" t="s">
        <v>111</v>
      </c>
      <c r="C56" s="33">
        <f>ROUND(SUM(C58:C77)/$A$56,1)</f>
        <v>7.1</v>
      </c>
      <c r="D56" s="34"/>
      <c r="E56" s="33">
        <f>ROUND(SUM(E58:E77)/$A$56,1)</f>
        <v>7.1</v>
      </c>
      <c r="F56" s="34"/>
      <c r="G56" s="33">
        <f>ROUND(SUM(G58:G77)/$A$56,1)</f>
        <v>8.1999999999999993</v>
      </c>
      <c r="H56" s="34"/>
      <c r="I56" s="33">
        <f>ROUND(SUM(I58:I77)/$A$56,1)</f>
        <v>10</v>
      </c>
      <c r="J56" s="34"/>
      <c r="K56" s="33">
        <f>ROUND(SUM(K58:K77)/$A$56,1)</f>
        <v>10</v>
      </c>
      <c r="L56" s="34"/>
      <c r="M56" s="33">
        <f>ROUND(SUM(M58:M77)/$A$56,1)</f>
        <v>0</v>
      </c>
      <c r="N56" s="34"/>
      <c r="O56" s="33">
        <f>ROUND(SUM(O58:O77)/$A$56,1)</f>
        <v>0</v>
      </c>
      <c r="P56" s="34"/>
      <c r="Q56" s="33">
        <f>ROUND(SUM(Q58:Q77)/$A$56,1)</f>
        <v>0</v>
      </c>
      <c r="R56" s="34"/>
      <c r="S56" s="33">
        <f>ROUND(SUM(S58:S77)/$A$56,1)</f>
        <v>0</v>
      </c>
      <c r="T56" s="34"/>
      <c r="U56" s="33">
        <f>ROUND(SUM(U58:U77)/$A$56,1)</f>
        <v>10</v>
      </c>
      <c r="V56" s="34"/>
    </row>
    <row r="57" spans="1:22" ht="15.75" outlineLevel="1" x14ac:dyDescent="0.25">
      <c r="A57" s="31"/>
      <c r="B57" s="47"/>
      <c r="C57" s="33"/>
      <c r="D57" s="34"/>
      <c r="E57" s="33"/>
      <c r="F57" s="34"/>
      <c r="G57" s="33"/>
      <c r="H57" s="34"/>
      <c r="I57" s="33"/>
      <c r="J57" s="34"/>
      <c r="K57" s="33"/>
      <c r="L57" s="34"/>
      <c r="M57" s="33"/>
      <c r="N57" s="34"/>
      <c r="O57" s="33"/>
      <c r="P57" s="34"/>
      <c r="Q57" s="33"/>
      <c r="R57" s="34"/>
      <c r="S57" s="33"/>
      <c r="T57" s="34"/>
      <c r="U57" s="33"/>
      <c r="V57" s="34"/>
    </row>
    <row r="58" spans="1:22" ht="94.5" outlineLevel="1" x14ac:dyDescent="0.25">
      <c r="A58" s="31"/>
      <c r="B58" s="46" t="s">
        <v>112</v>
      </c>
      <c r="C58" s="36">
        <v>5</v>
      </c>
      <c r="D58" s="37" t="s">
        <v>113</v>
      </c>
      <c r="E58" s="36">
        <v>5</v>
      </c>
      <c r="F58" s="37" t="s">
        <v>114</v>
      </c>
      <c r="G58" s="36">
        <v>5</v>
      </c>
      <c r="H58" s="37" t="s">
        <v>113</v>
      </c>
      <c r="I58" s="36">
        <v>10</v>
      </c>
      <c r="K58" s="36">
        <v>10</v>
      </c>
      <c r="L58" s="37"/>
      <c r="M58" s="36">
        <v>0</v>
      </c>
      <c r="O58" s="36">
        <v>0</v>
      </c>
      <c r="Q58" s="36">
        <v>0</v>
      </c>
      <c r="R58" s="37"/>
      <c r="S58" s="36">
        <v>0</v>
      </c>
      <c r="T58" s="37"/>
      <c r="U58" s="36">
        <v>10</v>
      </c>
      <c r="V58" s="37"/>
    </row>
    <row r="59" spans="1:22" ht="31.5" outlineLevel="1" x14ac:dyDescent="0.25">
      <c r="A59" s="31"/>
      <c r="B59" s="46" t="s">
        <v>115</v>
      </c>
      <c r="C59" s="36">
        <v>10</v>
      </c>
      <c r="E59" s="36">
        <v>10</v>
      </c>
      <c r="G59" s="36">
        <v>10</v>
      </c>
      <c r="I59" s="36">
        <v>10</v>
      </c>
      <c r="K59" s="36">
        <v>10</v>
      </c>
      <c r="L59" s="37"/>
      <c r="M59" s="36">
        <v>0</v>
      </c>
      <c r="O59" s="36">
        <v>0</v>
      </c>
      <c r="Q59" s="36">
        <v>0</v>
      </c>
      <c r="R59" s="37"/>
      <c r="S59" s="36">
        <v>0</v>
      </c>
      <c r="T59" s="37"/>
      <c r="U59" s="36">
        <v>10</v>
      </c>
      <c r="V59" s="37"/>
    </row>
    <row r="60" spans="1:22" ht="63" outlineLevel="1" x14ac:dyDescent="0.25">
      <c r="A60" s="31"/>
      <c r="B60" s="46" t="s">
        <v>116</v>
      </c>
      <c r="C60" s="36">
        <v>5</v>
      </c>
      <c r="D60" s="37" t="s">
        <v>117</v>
      </c>
      <c r="E60" s="36">
        <v>0</v>
      </c>
      <c r="G60" s="36">
        <v>5</v>
      </c>
      <c r="H60" s="37" t="s">
        <v>117</v>
      </c>
      <c r="I60" s="36">
        <v>10</v>
      </c>
      <c r="K60" s="36">
        <v>10</v>
      </c>
      <c r="L60" s="37"/>
      <c r="M60" s="36">
        <v>0</v>
      </c>
      <c r="O60" s="36">
        <v>0</v>
      </c>
      <c r="Q60" s="36">
        <v>0</v>
      </c>
      <c r="R60" s="37"/>
      <c r="S60" s="36">
        <v>0</v>
      </c>
      <c r="T60" s="37"/>
      <c r="U60" s="36">
        <v>10</v>
      </c>
      <c r="V60" s="37"/>
    </row>
    <row r="61" spans="1:22" ht="63" outlineLevel="1" x14ac:dyDescent="0.25">
      <c r="A61" s="31"/>
      <c r="B61" s="46" t="s">
        <v>118</v>
      </c>
      <c r="C61" s="36">
        <v>0</v>
      </c>
      <c r="E61" s="36">
        <v>10</v>
      </c>
      <c r="G61" s="39">
        <v>10</v>
      </c>
      <c r="I61" s="39">
        <v>10</v>
      </c>
      <c r="K61" s="39">
        <v>10</v>
      </c>
      <c r="L61" s="37"/>
      <c r="M61" s="39">
        <v>0</v>
      </c>
      <c r="O61" s="39">
        <v>0</v>
      </c>
      <c r="Q61" s="39">
        <v>0</v>
      </c>
      <c r="R61" s="37"/>
      <c r="S61" s="39">
        <v>0</v>
      </c>
      <c r="T61" s="37"/>
      <c r="U61" s="39">
        <v>10</v>
      </c>
      <c r="V61" s="37"/>
    </row>
    <row r="62" spans="1:22" ht="63" outlineLevel="1" x14ac:dyDescent="0.25">
      <c r="A62" s="31"/>
      <c r="B62" s="46" t="s">
        <v>119</v>
      </c>
      <c r="C62" s="36">
        <v>0</v>
      </c>
      <c r="E62" s="36">
        <v>10</v>
      </c>
      <c r="G62" s="39">
        <v>5</v>
      </c>
      <c r="H62" s="37" t="s">
        <v>120</v>
      </c>
      <c r="I62" s="39">
        <v>10</v>
      </c>
      <c r="K62" s="39">
        <v>10</v>
      </c>
      <c r="L62" s="37"/>
      <c r="M62" s="39">
        <v>0</v>
      </c>
      <c r="O62" s="39">
        <v>0</v>
      </c>
      <c r="Q62" s="39">
        <v>0</v>
      </c>
      <c r="R62" s="37"/>
      <c r="S62" s="39">
        <v>0</v>
      </c>
      <c r="T62" s="37"/>
      <c r="U62" s="39">
        <v>10</v>
      </c>
      <c r="V62" s="37"/>
    </row>
    <row r="63" spans="1:22" ht="78.75" outlineLevel="1" x14ac:dyDescent="0.25">
      <c r="A63" s="31"/>
      <c r="B63" s="46" t="s">
        <v>121</v>
      </c>
      <c r="C63" s="36">
        <v>10</v>
      </c>
      <c r="E63" s="36">
        <v>10</v>
      </c>
      <c r="G63" s="39">
        <v>10</v>
      </c>
      <c r="I63" s="39">
        <v>10</v>
      </c>
      <c r="K63" s="39">
        <v>10</v>
      </c>
      <c r="L63" s="37"/>
      <c r="M63" s="39">
        <v>0</v>
      </c>
      <c r="O63" s="39">
        <v>0</v>
      </c>
      <c r="Q63" s="39">
        <v>0</v>
      </c>
      <c r="R63" s="37"/>
      <c r="S63" s="39">
        <v>0</v>
      </c>
      <c r="T63" s="37"/>
      <c r="U63" s="39">
        <v>10</v>
      </c>
      <c r="V63" s="37"/>
    </row>
    <row r="64" spans="1:22" ht="78.75" outlineLevel="1" x14ac:dyDescent="0.25">
      <c r="A64" s="31"/>
      <c r="B64" s="46" t="s">
        <v>122</v>
      </c>
      <c r="C64" s="36">
        <v>10</v>
      </c>
      <c r="E64" s="36">
        <v>0</v>
      </c>
      <c r="G64" s="39">
        <v>10</v>
      </c>
      <c r="I64" s="39">
        <v>10</v>
      </c>
      <c r="K64" s="39">
        <v>10</v>
      </c>
      <c r="L64" s="37"/>
      <c r="M64" s="39">
        <v>0</v>
      </c>
      <c r="O64" s="39">
        <v>0</v>
      </c>
      <c r="Q64" s="39">
        <v>0</v>
      </c>
      <c r="R64" s="37"/>
      <c r="S64" s="39">
        <v>0</v>
      </c>
      <c r="T64" s="37"/>
      <c r="U64" s="39">
        <v>10</v>
      </c>
      <c r="V64" s="37"/>
    </row>
    <row r="65" spans="1:22" ht="47.25" outlineLevel="1" x14ac:dyDescent="0.25">
      <c r="A65" s="31"/>
      <c r="B65" s="48" t="s">
        <v>123</v>
      </c>
      <c r="C65" s="39">
        <v>10</v>
      </c>
      <c r="E65" s="36">
        <v>10</v>
      </c>
      <c r="G65" s="39">
        <v>10</v>
      </c>
      <c r="I65" s="39">
        <v>10</v>
      </c>
      <c r="K65" s="39">
        <v>10</v>
      </c>
      <c r="L65" s="37"/>
      <c r="M65" s="39">
        <v>0</v>
      </c>
      <c r="O65" s="39">
        <v>0</v>
      </c>
      <c r="Q65" s="39">
        <v>0</v>
      </c>
      <c r="R65" s="37"/>
      <c r="S65" s="39">
        <v>0</v>
      </c>
      <c r="T65" s="37"/>
      <c r="U65" s="39">
        <v>10</v>
      </c>
      <c r="V65" s="37"/>
    </row>
    <row r="66" spans="1:22" ht="47.25" outlineLevel="1" x14ac:dyDescent="0.25">
      <c r="A66" s="31"/>
      <c r="B66" s="46" t="s">
        <v>124</v>
      </c>
      <c r="C66" s="36">
        <v>10</v>
      </c>
      <c r="E66" s="36">
        <v>10</v>
      </c>
      <c r="G66" s="39">
        <v>10</v>
      </c>
      <c r="I66" s="39">
        <v>10</v>
      </c>
      <c r="K66" s="39">
        <v>10</v>
      </c>
      <c r="L66" s="37"/>
      <c r="M66" s="39">
        <v>0</v>
      </c>
      <c r="O66" s="39">
        <v>0</v>
      </c>
      <c r="Q66" s="39">
        <v>0</v>
      </c>
      <c r="R66" s="37"/>
      <c r="S66" s="39">
        <v>0</v>
      </c>
      <c r="T66" s="37"/>
      <c r="U66" s="39">
        <v>10</v>
      </c>
      <c r="V66" s="37"/>
    </row>
    <row r="67" spans="1:22" ht="63" outlineLevel="1" x14ac:dyDescent="0.25">
      <c r="A67" s="31"/>
      <c r="B67" s="46" t="s">
        <v>125</v>
      </c>
      <c r="C67" s="36">
        <v>5</v>
      </c>
      <c r="D67" s="37" t="s">
        <v>126</v>
      </c>
      <c r="E67" s="36">
        <v>10</v>
      </c>
      <c r="G67" s="39">
        <v>0</v>
      </c>
      <c r="I67" s="39">
        <v>10</v>
      </c>
      <c r="K67" s="39">
        <v>10</v>
      </c>
      <c r="L67" s="37"/>
      <c r="M67" s="39">
        <v>0</v>
      </c>
      <c r="O67" s="39">
        <v>0</v>
      </c>
      <c r="Q67" s="39">
        <v>0</v>
      </c>
      <c r="R67" s="37"/>
      <c r="S67" s="39">
        <v>0</v>
      </c>
      <c r="T67" s="37"/>
      <c r="U67" s="39">
        <v>10</v>
      </c>
      <c r="V67" s="37"/>
    </row>
    <row r="68" spans="1:22" ht="31.5" outlineLevel="1" x14ac:dyDescent="0.25">
      <c r="A68" s="31"/>
      <c r="B68" s="46" t="s">
        <v>127</v>
      </c>
      <c r="C68" s="36">
        <v>0</v>
      </c>
      <c r="E68" s="36">
        <v>0</v>
      </c>
      <c r="G68" s="39">
        <v>10</v>
      </c>
      <c r="I68" s="39">
        <v>10</v>
      </c>
      <c r="K68" s="39">
        <v>10</v>
      </c>
      <c r="L68" s="37"/>
      <c r="Q68" s="36"/>
      <c r="R68" s="37"/>
      <c r="S68" s="36"/>
      <c r="T68" s="37"/>
      <c r="U68" s="39">
        <v>10</v>
      </c>
      <c r="V68" s="37"/>
    </row>
    <row r="69" spans="1:22" ht="63" outlineLevel="1" x14ac:dyDescent="0.25">
      <c r="A69" s="31"/>
      <c r="B69" s="46" t="s">
        <v>128</v>
      </c>
      <c r="C69" s="36">
        <v>10</v>
      </c>
      <c r="E69" s="36">
        <v>10</v>
      </c>
      <c r="G69" s="39">
        <v>10</v>
      </c>
      <c r="I69" s="39">
        <v>10</v>
      </c>
      <c r="K69" s="39">
        <v>10</v>
      </c>
      <c r="L69" s="37"/>
      <c r="M69" s="39">
        <v>0</v>
      </c>
      <c r="O69" s="39">
        <v>0</v>
      </c>
      <c r="Q69" s="39">
        <v>0</v>
      </c>
      <c r="R69" s="37"/>
      <c r="S69" s="39">
        <v>0</v>
      </c>
      <c r="T69" s="37"/>
      <c r="U69" s="39">
        <v>10</v>
      </c>
      <c r="V69" s="37"/>
    </row>
    <row r="70" spans="1:22" ht="15.75" outlineLevel="1" x14ac:dyDescent="0.25">
      <c r="A70" s="31"/>
      <c r="B70" s="49" t="s">
        <v>129</v>
      </c>
      <c r="C70" s="33"/>
      <c r="D70" s="34"/>
      <c r="E70" s="33"/>
      <c r="F70" s="34"/>
      <c r="G70" s="33"/>
      <c r="H70" s="34"/>
      <c r="I70" s="33"/>
      <c r="J70" s="34"/>
      <c r="K70" s="33"/>
      <c r="L70" s="34"/>
      <c r="M70" s="33"/>
      <c r="N70" s="34"/>
      <c r="O70" s="33"/>
      <c r="P70" s="34"/>
      <c r="Q70" s="33"/>
      <c r="R70" s="34"/>
      <c r="S70" s="33"/>
      <c r="T70" s="34"/>
      <c r="U70" s="33"/>
      <c r="V70" s="34"/>
    </row>
    <row r="71" spans="1:22" ht="78.75" outlineLevel="1" x14ac:dyDescent="0.25">
      <c r="A71" s="31"/>
      <c r="B71" s="35" t="s">
        <v>130</v>
      </c>
      <c r="C71" s="36">
        <v>10</v>
      </c>
      <c r="E71" s="36">
        <v>10</v>
      </c>
      <c r="G71" s="36">
        <v>10</v>
      </c>
      <c r="I71" s="36">
        <v>10</v>
      </c>
      <c r="K71" s="36">
        <v>10</v>
      </c>
      <c r="L71" s="37"/>
      <c r="M71" s="36">
        <v>0</v>
      </c>
      <c r="O71" s="36">
        <v>0</v>
      </c>
      <c r="Q71" s="36">
        <v>0</v>
      </c>
      <c r="R71" s="37"/>
      <c r="S71" s="36">
        <v>0</v>
      </c>
      <c r="T71" s="37"/>
      <c r="U71" s="36">
        <v>10</v>
      </c>
      <c r="V71" s="37"/>
    </row>
    <row r="72" spans="1:22" ht="63" outlineLevel="1" x14ac:dyDescent="0.25">
      <c r="A72" s="31"/>
      <c r="B72" s="35" t="s">
        <v>131</v>
      </c>
      <c r="C72" s="36">
        <v>10</v>
      </c>
      <c r="E72" s="36">
        <v>0</v>
      </c>
      <c r="G72" s="36">
        <v>0</v>
      </c>
      <c r="I72" s="36">
        <v>10</v>
      </c>
      <c r="K72" s="36">
        <v>10</v>
      </c>
      <c r="L72" s="37"/>
      <c r="M72" s="36">
        <v>0</v>
      </c>
      <c r="O72" s="36">
        <v>0</v>
      </c>
      <c r="Q72" s="36">
        <v>0</v>
      </c>
      <c r="R72" s="37"/>
      <c r="S72" s="36">
        <v>0</v>
      </c>
      <c r="T72" s="37"/>
      <c r="U72" s="36">
        <v>10</v>
      </c>
      <c r="V72" s="37"/>
    </row>
    <row r="73" spans="1:22" ht="47.25" outlineLevel="1" x14ac:dyDescent="0.25">
      <c r="A73" s="31"/>
      <c r="B73" s="35" t="s">
        <v>132</v>
      </c>
      <c r="C73" s="36">
        <v>10</v>
      </c>
      <c r="E73" s="36">
        <v>10</v>
      </c>
      <c r="G73" s="36">
        <v>10</v>
      </c>
      <c r="I73" s="36">
        <v>10</v>
      </c>
      <c r="K73" s="36">
        <v>10</v>
      </c>
      <c r="L73" s="37"/>
      <c r="M73" s="36">
        <v>0</v>
      </c>
      <c r="O73" s="36">
        <v>0</v>
      </c>
      <c r="Q73" s="36">
        <v>0</v>
      </c>
      <c r="R73" s="37"/>
      <c r="S73" s="36">
        <v>0</v>
      </c>
      <c r="T73" s="37"/>
      <c r="U73" s="36">
        <v>10</v>
      </c>
      <c r="V73" s="37"/>
    </row>
    <row r="74" spans="1:22" ht="47.25" outlineLevel="1" x14ac:dyDescent="0.25">
      <c r="A74" s="31"/>
      <c r="B74" s="35" t="s">
        <v>133</v>
      </c>
      <c r="C74" s="39">
        <v>5</v>
      </c>
      <c r="D74" s="37" t="s">
        <v>117</v>
      </c>
      <c r="E74" s="36">
        <v>0</v>
      </c>
      <c r="G74" s="39">
        <v>10</v>
      </c>
      <c r="I74" s="39">
        <v>10</v>
      </c>
      <c r="K74" s="39">
        <v>10</v>
      </c>
      <c r="L74" s="37"/>
      <c r="M74" s="39">
        <v>0</v>
      </c>
      <c r="O74" s="39">
        <v>0</v>
      </c>
      <c r="Q74" s="39">
        <v>0</v>
      </c>
      <c r="R74" s="37"/>
      <c r="S74" s="39">
        <v>0</v>
      </c>
      <c r="T74" s="37"/>
      <c r="U74" s="39">
        <v>10</v>
      </c>
      <c r="V74" s="37"/>
    </row>
    <row r="75" spans="1:22" ht="31.5" outlineLevel="1" x14ac:dyDescent="0.25">
      <c r="A75" s="31"/>
      <c r="B75" s="35" t="s">
        <v>134</v>
      </c>
      <c r="C75" s="39">
        <v>10</v>
      </c>
      <c r="E75" s="36">
        <v>10</v>
      </c>
      <c r="G75" s="39">
        <v>10</v>
      </c>
      <c r="I75" s="39">
        <v>10</v>
      </c>
      <c r="K75" s="39">
        <v>10</v>
      </c>
      <c r="L75" s="37"/>
      <c r="M75" s="39">
        <v>0</v>
      </c>
      <c r="O75" s="39">
        <v>0</v>
      </c>
      <c r="Q75" s="39">
        <v>0</v>
      </c>
      <c r="R75" s="37"/>
      <c r="S75" s="39">
        <v>0</v>
      </c>
      <c r="T75" s="37"/>
      <c r="U75" s="39">
        <v>10</v>
      </c>
      <c r="V75" s="37"/>
    </row>
    <row r="76" spans="1:22" ht="47.25" outlineLevel="1" x14ac:dyDescent="0.25">
      <c r="A76" s="31"/>
      <c r="B76" s="35" t="s">
        <v>135</v>
      </c>
      <c r="C76" s="39">
        <v>5</v>
      </c>
      <c r="D76" s="37" t="s">
        <v>117</v>
      </c>
      <c r="E76" s="36">
        <v>10</v>
      </c>
      <c r="G76" s="39">
        <v>10</v>
      </c>
      <c r="I76" s="39">
        <v>10</v>
      </c>
      <c r="K76" s="39">
        <v>10</v>
      </c>
      <c r="L76" s="37"/>
      <c r="M76" s="39">
        <v>0</v>
      </c>
      <c r="O76" s="39">
        <v>0</v>
      </c>
      <c r="Q76" s="39">
        <v>0</v>
      </c>
      <c r="R76" s="37"/>
      <c r="S76" s="39">
        <v>0</v>
      </c>
      <c r="T76" s="37"/>
      <c r="U76" s="39">
        <v>10</v>
      </c>
      <c r="V76" s="37"/>
    </row>
    <row r="77" spans="1:22" ht="47.25" outlineLevel="1" x14ac:dyDescent="0.25">
      <c r="A77" s="31"/>
      <c r="B77" s="35" t="s">
        <v>136</v>
      </c>
      <c r="C77" s="39">
        <v>10</v>
      </c>
      <c r="E77" s="36">
        <v>10</v>
      </c>
      <c r="G77" s="39">
        <v>10</v>
      </c>
      <c r="I77" s="39">
        <v>10</v>
      </c>
      <c r="K77" s="39">
        <v>10</v>
      </c>
      <c r="L77" s="37"/>
      <c r="M77" s="39">
        <v>0</v>
      </c>
      <c r="O77" s="39">
        <v>0</v>
      </c>
      <c r="Q77" s="39">
        <v>0</v>
      </c>
      <c r="R77" s="37"/>
      <c r="S77" s="39">
        <v>0</v>
      </c>
      <c r="T77" s="37"/>
      <c r="U77" s="39">
        <v>10</v>
      </c>
      <c r="V77" s="37"/>
    </row>
    <row r="78" spans="1:22" outlineLevel="1" x14ac:dyDescent="0.25">
      <c r="A78" s="31"/>
      <c r="B78" s="31"/>
      <c r="C78" s="33"/>
      <c r="D78" s="34"/>
      <c r="E78" s="33"/>
      <c r="F78" s="34"/>
      <c r="G78" s="33"/>
      <c r="H78" s="34"/>
      <c r="I78" s="33"/>
      <c r="J78" s="34"/>
      <c r="K78" s="33"/>
      <c r="L78" s="34"/>
      <c r="M78" s="33"/>
      <c r="N78" s="34"/>
      <c r="O78" s="33"/>
      <c r="P78" s="34"/>
      <c r="Q78" s="33"/>
      <c r="R78" s="34"/>
      <c r="S78" s="33"/>
      <c r="T78" s="34"/>
      <c r="U78" s="33"/>
      <c r="V78" s="34"/>
    </row>
    <row r="79" spans="1:22" ht="15.75" outlineLevel="1" x14ac:dyDescent="0.25">
      <c r="A79" s="31">
        <v>9</v>
      </c>
      <c r="B79" s="32" t="s">
        <v>137</v>
      </c>
      <c r="C79" s="33">
        <f>ROUND(SUM(C81:C89)/$A$79,1)</f>
        <v>10</v>
      </c>
      <c r="D79" s="34"/>
      <c r="E79" s="33">
        <f>ROUND(SUM(E81:E89)/$A$79,1)</f>
        <v>10</v>
      </c>
      <c r="F79" s="34"/>
      <c r="G79" s="33">
        <f>ROUND(SUM(G81:G89)/$A$79,1)</f>
        <v>9.4</v>
      </c>
      <c r="H79" s="34"/>
      <c r="I79" s="33">
        <f>ROUND(SUM(I81:I89)/$A$79,1)</f>
        <v>9.4</v>
      </c>
      <c r="J79" s="34"/>
      <c r="K79" s="33">
        <f>ROUND(SUM(K81:K89)/$A$79,1)</f>
        <v>10</v>
      </c>
      <c r="L79" s="34"/>
      <c r="M79" s="33">
        <f>ROUND(SUM(M81:M89)/$A$79,1)</f>
        <v>7.2</v>
      </c>
      <c r="N79" s="34"/>
      <c r="O79" s="33">
        <f>ROUND(SUM(O81:O89)/$A$79,1)</f>
        <v>7.2</v>
      </c>
      <c r="P79" s="34"/>
      <c r="Q79" s="33">
        <f>ROUND(SUM(Q81:Q89)/$A$79,1)</f>
        <v>7.2</v>
      </c>
      <c r="R79" s="34"/>
      <c r="S79" s="33">
        <f>ROUND(SUM(S81:S89)/$A$79,1)</f>
        <v>6.7</v>
      </c>
      <c r="T79" s="34"/>
      <c r="U79" s="33">
        <f>ROUND(SUM(U81:U89)/$A$79,1)</f>
        <v>9.4</v>
      </c>
      <c r="V79" s="34"/>
    </row>
    <row r="80" spans="1:22" ht="15.75" outlineLevel="1" x14ac:dyDescent="0.25">
      <c r="A80" s="31"/>
      <c r="B80" s="44"/>
      <c r="C80" s="33"/>
      <c r="D80" s="34"/>
      <c r="E80" s="33"/>
      <c r="F80" s="34"/>
      <c r="G80" s="33"/>
      <c r="H80" s="34"/>
      <c r="I80" s="33"/>
      <c r="J80" s="34"/>
      <c r="K80" s="33"/>
      <c r="L80" s="34"/>
      <c r="M80" s="33"/>
      <c r="N80" s="34"/>
      <c r="O80" s="33"/>
      <c r="P80" s="34"/>
      <c r="Q80" s="33"/>
      <c r="R80" s="34"/>
      <c r="S80" s="33"/>
      <c r="T80" s="34"/>
      <c r="U80" s="33"/>
      <c r="V80" s="34"/>
    </row>
    <row r="81" spans="1:22" ht="63" outlineLevel="1" x14ac:dyDescent="0.25">
      <c r="A81" s="31"/>
      <c r="B81" s="35" t="s">
        <v>138</v>
      </c>
      <c r="C81" s="36">
        <v>10</v>
      </c>
      <c r="E81" s="36">
        <v>10</v>
      </c>
      <c r="G81" s="36">
        <v>10</v>
      </c>
      <c r="I81" s="36">
        <v>10</v>
      </c>
      <c r="K81" s="36">
        <v>10</v>
      </c>
      <c r="L81" s="37"/>
      <c r="M81" s="36">
        <v>10</v>
      </c>
      <c r="O81" s="36">
        <v>10</v>
      </c>
      <c r="Q81" s="36">
        <v>10</v>
      </c>
      <c r="R81" s="37"/>
      <c r="S81" s="36">
        <v>10</v>
      </c>
      <c r="T81" s="37"/>
      <c r="U81" s="36">
        <v>10</v>
      </c>
      <c r="V81" s="37"/>
    </row>
    <row r="82" spans="1:22" ht="63" outlineLevel="1" x14ac:dyDescent="0.25">
      <c r="A82" s="31"/>
      <c r="B82" s="35" t="s">
        <v>139</v>
      </c>
      <c r="C82" s="36">
        <v>10</v>
      </c>
      <c r="E82" s="36">
        <v>10</v>
      </c>
      <c r="G82" s="36">
        <v>10</v>
      </c>
      <c r="I82" s="36">
        <v>10</v>
      </c>
      <c r="K82" s="36">
        <v>10</v>
      </c>
      <c r="L82" s="37"/>
      <c r="M82" s="36">
        <v>5</v>
      </c>
      <c r="N82" s="50" t="s">
        <v>140</v>
      </c>
      <c r="O82" s="36">
        <v>5</v>
      </c>
      <c r="P82" s="37" t="s">
        <v>140</v>
      </c>
      <c r="Q82" s="36">
        <v>5</v>
      </c>
      <c r="R82" s="37" t="s">
        <v>140</v>
      </c>
      <c r="S82" s="36">
        <v>5</v>
      </c>
      <c r="T82" s="37" t="s">
        <v>140</v>
      </c>
      <c r="U82" s="36">
        <v>10</v>
      </c>
      <c r="V82" s="37"/>
    </row>
    <row r="83" spans="1:22" ht="31.5" outlineLevel="1" x14ac:dyDescent="0.25">
      <c r="A83" s="31"/>
      <c r="B83" s="35" t="s">
        <v>141</v>
      </c>
      <c r="C83" s="36">
        <v>10</v>
      </c>
      <c r="E83" s="36">
        <v>10</v>
      </c>
      <c r="G83" s="36">
        <v>10</v>
      </c>
      <c r="I83" s="36">
        <v>10</v>
      </c>
      <c r="K83" s="36">
        <v>10</v>
      </c>
      <c r="L83" s="37"/>
      <c r="M83" s="36">
        <v>10</v>
      </c>
      <c r="O83" s="36">
        <v>10</v>
      </c>
      <c r="Q83" s="36">
        <v>10</v>
      </c>
      <c r="R83" s="37"/>
      <c r="S83" s="36">
        <v>10</v>
      </c>
      <c r="T83" s="37"/>
      <c r="U83" s="36">
        <v>10</v>
      </c>
      <c r="V83" s="37"/>
    </row>
    <row r="84" spans="1:22" ht="15.75" customHeight="1" outlineLevel="1" x14ac:dyDescent="0.25">
      <c r="A84" s="31"/>
      <c r="B84" s="35" t="s">
        <v>142</v>
      </c>
      <c r="C84" s="36">
        <v>10</v>
      </c>
      <c r="E84" s="36">
        <v>10</v>
      </c>
      <c r="G84" s="39">
        <v>10</v>
      </c>
      <c r="I84" s="39">
        <v>10</v>
      </c>
      <c r="K84" s="39">
        <v>10</v>
      </c>
      <c r="L84" s="37"/>
      <c r="M84" s="39">
        <v>0</v>
      </c>
      <c r="O84" s="36">
        <v>0</v>
      </c>
      <c r="Q84" s="36">
        <v>0</v>
      </c>
      <c r="R84" s="37"/>
      <c r="S84" s="36">
        <v>0</v>
      </c>
      <c r="T84" s="37"/>
      <c r="U84" s="39">
        <v>10</v>
      </c>
      <c r="V84" s="37"/>
    </row>
    <row r="85" spans="1:22" ht="31.5" outlineLevel="1" x14ac:dyDescent="0.25">
      <c r="A85" s="31"/>
      <c r="B85" s="35" t="s">
        <v>143</v>
      </c>
      <c r="C85" s="36">
        <v>10</v>
      </c>
      <c r="E85" s="36">
        <v>10</v>
      </c>
      <c r="G85" s="39">
        <v>10</v>
      </c>
      <c r="I85" s="39">
        <v>10</v>
      </c>
      <c r="K85" s="39">
        <v>10</v>
      </c>
      <c r="L85" s="37"/>
      <c r="M85" s="39">
        <v>10</v>
      </c>
      <c r="O85" s="36">
        <v>10</v>
      </c>
      <c r="Q85" s="36">
        <v>10</v>
      </c>
      <c r="R85" s="37"/>
      <c r="S85" s="36">
        <v>10</v>
      </c>
      <c r="T85" s="37"/>
      <c r="U85" s="39">
        <v>10</v>
      </c>
      <c r="V85" s="37"/>
    </row>
    <row r="86" spans="1:22" ht="31.5" outlineLevel="1" x14ac:dyDescent="0.25">
      <c r="A86" s="31"/>
      <c r="B86" s="35" t="s">
        <v>144</v>
      </c>
      <c r="C86" s="36">
        <v>10</v>
      </c>
      <c r="E86" s="36">
        <v>10</v>
      </c>
      <c r="G86" s="39">
        <v>10</v>
      </c>
      <c r="I86" s="39">
        <v>10</v>
      </c>
      <c r="K86" s="39">
        <v>10</v>
      </c>
      <c r="L86" s="37"/>
      <c r="M86" s="39">
        <v>10</v>
      </c>
      <c r="O86" s="36">
        <v>10</v>
      </c>
      <c r="Q86" s="36">
        <v>10</v>
      </c>
      <c r="R86" s="37"/>
      <c r="S86" s="36">
        <v>5</v>
      </c>
      <c r="T86" s="51"/>
      <c r="U86" s="39">
        <v>10</v>
      </c>
      <c r="V86" s="37"/>
    </row>
    <row r="87" spans="1:22" ht="63" outlineLevel="1" x14ac:dyDescent="0.25">
      <c r="A87" s="31"/>
      <c r="B87" s="35" t="s">
        <v>145</v>
      </c>
      <c r="C87" s="36">
        <v>10</v>
      </c>
      <c r="E87" s="36">
        <v>10</v>
      </c>
      <c r="G87" s="39">
        <v>5</v>
      </c>
      <c r="H87" s="37" t="s">
        <v>146</v>
      </c>
      <c r="I87" s="39">
        <v>5</v>
      </c>
      <c r="J87" s="37" t="s">
        <v>146</v>
      </c>
      <c r="K87" s="39">
        <v>10</v>
      </c>
      <c r="L87" s="37"/>
      <c r="M87" s="39">
        <v>5</v>
      </c>
      <c r="N87" s="37" t="s">
        <v>147</v>
      </c>
      <c r="O87" s="36">
        <v>5</v>
      </c>
      <c r="P87" s="37" t="s">
        <v>148</v>
      </c>
      <c r="Q87" s="36">
        <v>5</v>
      </c>
      <c r="R87" s="37" t="s">
        <v>148</v>
      </c>
      <c r="S87" s="36">
        <v>5</v>
      </c>
      <c r="T87" s="37" t="s">
        <v>148</v>
      </c>
      <c r="U87" s="39">
        <v>5</v>
      </c>
      <c r="V87" s="37" t="s">
        <v>146</v>
      </c>
    </row>
    <row r="88" spans="1:22" ht="30" outlineLevel="1" x14ac:dyDescent="0.25">
      <c r="A88" s="31"/>
      <c r="B88" s="35" t="s">
        <v>149</v>
      </c>
      <c r="C88" s="36">
        <v>10</v>
      </c>
      <c r="E88" s="36">
        <v>10</v>
      </c>
      <c r="G88" s="39">
        <v>10</v>
      </c>
      <c r="I88" s="39">
        <v>10</v>
      </c>
      <c r="K88" s="39">
        <v>10</v>
      </c>
      <c r="L88" s="37"/>
      <c r="M88" s="39">
        <v>5</v>
      </c>
      <c r="N88" s="51" t="s">
        <v>150</v>
      </c>
      <c r="O88" s="36">
        <v>5</v>
      </c>
      <c r="P88" s="51" t="s">
        <v>150</v>
      </c>
      <c r="Q88" s="36">
        <v>5</v>
      </c>
      <c r="R88" s="51" t="s">
        <v>150</v>
      </c>
      <c r="S88" s="36">
        <v>5</v>
      </c>
      <c r="T88" s="51" t="s">
        <v>150</v>
      </c>
      <c r="U88" s="39">
        <v>10</v>
      </c>
      <c r="V88" s="37"/>
    </row>
    <row r="89" spans="1:22" ht="31.5" outlineLevel="1" x14ac:dyDescent="0.25">
      <c r="A89" s="31"/>
      <c r="B89" s="35" t="s">
        <v>151</v>
      </c>
      <c r="C89" s="36">
        <v>10</v>
      </c>
      <c r="E89" s="36">
        <v>10</v>
      </c>
      <c r="G89" s="39">
        <v>10</v>
      </c>
      <c r="I89" s="39">
        <v>10</v>
      </c>
      <c r="K89" s="39">
        <v>10</v>
      </c>
      <c r="L89" s="37"/>
      <c r="M89" s="39">
        <v>10</v>
      </c>
      <c r="O89" s="36">
        <v>10</v>
      </c>
      <c r="Q89" s="36">
        <v>10</v>
      </c>
      <c r="R89" s="37"/>
      <c r="S89" s="36">
        <v>10</v>
      </c>
      <c r="T89" s="37"/>
      <c r="U89" s="39">
        <v>10</v>
      </c>
      <c r="V89" s="37"/>
    </row>
    <row r="90" spans="1:22" ht="15.75" outlineLevel="1" x14ac:dyDescent="0.25">
      <c r="A90" s="31"/>
      <c r="B90" s="44"/>
      <c r="C90" s="33"/>
      <c r="D90" s="34"/>
      <c r="E90" s="33"/>
      <c r="F90" s="34"/>
      <c r="G90" s="33"/>
      <c r="H90" s="34"/>
      <c r="I90" s="33"/>
      <c r="J90" s="34"/>
      <c r="K90" s="33"/>
      <c r="L90" s="34"/>
      <c r="M90" s="33"/>
      <c r="N90" s="34"/>
      <c r="O90" s="33"/>
      <c r="P90" s="34"/>
      <c r="Q90" s="33"/>
      <c r="R90" s="34"/>
      <c r="S90" s="33"/>
      <c r="T90" s="34"/>
      <c r="U90" s="33"/>
      <c r="V90" s="34"/>
    </row>
    <row r="91" spans="1:22" ht="15.75" outlineLevel="1" x14ac:dyDescent="0.25">
      <c r="A91" s="31">
        <v>17</v>
      </c>
      <c r="B91" s="32" t="s">
        <v>152</v>
      </c>
      <c r="C91" s="33">
        <f>ROUND(SUM(C93:C109)/$A$91,1)</f>
        <v>8.1999999999999993</v>
      </c>
      <c r="D91" s="34"/>
      <c r="E91" s="33">
        <f>ROUND(SUM(E93:E109)/$A$91,1)</f>
        <v>7.1</v>
      </c>
      <c r="F91" s="34"/>
      <c r="G91" s="33">
        <f>ROUND(SUM(G93:G109)/$A$91,1)</f>
        <v>6.5</v>
      </c>
      <c r="H91" s="34"/>
      <c r="I91" s="33">
        <f>ROUND(SUM(I93:I109)/$A$91,1)</f>
        <v>10</v>
      </c>
      <c r="J91" s="34"/>
      <c r="K91" s="33">
        <f>ROUND(SUM(K93:K109)/$A$91,1)</f>
        <v>10</v>
      </c>
      <c r="L91" s="34"/>
      <c r="M91" s="33">
        <f>ROUND(SUM(M93:M109)/$A$91,1)</f>
        <v>2.4</v>
      </c>
      <c r="N91" s="34"/>
      <c r="O91" s="33">
        <f>ROUND(SUM(O93:O109)/$A$91,1)</f>
        <v>3.8</v>
      </c>
      <c r="P91" s="34"/>
      <c r="Q91" s="33">
        <f>ROUND(SUM(Q93:Q109)/$A$91,1)</f>
        <v>1.8</v>
      </c>
      <c r="R91" s="34"/>
      <c r="S91" s="33">
        <f>ROUND(SUM(S93:S109)/$A$91,1)</f>
        <v>3.5</v>
      </c>
      <c r="T91" s="34"/>
      <c r="U91" s="33">
        <f>ROUND(SUM(U93:U109)/$A$91,1)</f>
        <v>10</v>
      </c>
      <c r="V91" s="34"/>
    </row>
    <row r="92" spans="1:22" ht="15.75" outlineLevel="1" x14ac:dyDescent="0.25">
      <c r="A92" s="31"/>
      <c r="B92" s="45"/>
      <c r="C92" s="33"/>
      <c r="D92" s="34"/>
      <c r="E92" s="33"/>
      <c r="F92" s="34"/>
      <c r="G92" s="33"/>
      <c r="H92" s="34"/>
      <c r="I92" s="33"/>
      <c r="J92" s="34"/>
      <c r="K92" s="33"/>
      <c r="L92" s="34"/>
      <c r="M92" s="33"/>
      <c r="N92" s="34"/>
      <c r="O92" s="33"/>
      <c r="P92" s="34"/>
      <c r="Q92" s="33"/>
      <c r="R92" s="34"/>
      <c r="S92" s="33"/>
      <c r="T92" s="34"/>
      <c r="U92" s="33"/>
      <c r="V92" s="34"/>
    </row>
    <row r="93" spans="1:22" ht="78.75" outlineLevel="1" x14ac:dyDescent="0.25">
      <c r="A93" s="31"/>
      <c r="B93" s="35" t="s">
        <v>153</v>
      </c>
      <c r="C93" s="36">
        <v>5</v>
      </c>
      <c r="D93" s="37" t="s">
        <v>154</v>
      </c>
      <c r="E93" s="36">
        <v>5</v>
      </c>
      <c r="F93" s="37" t="s">
        <v>154</v>
      </c>
      <c r="G93" s="36">
        <v>5</v>
      </c>
      <c r="H93" s="37" t="s">
        <v>154</v>
      </c>
      <c r="I93" s="36">
        <v>10</v>
      </c>
      <c r="K93" s="36">
        <v>10</v>
      </c>
      <c r="L93" s="37"/>
      <c r="M93" s="36">
        <v>0</v>
      </c>
      <c r="O93" s="36">
        <v>0</v>
      </c>
      <c r="Q93" s="36">
        <v>0</v>
      </c>
      <c r="R93" s="37"/>
      <c r="S93" s="36">
        <v>0</v>
      </c>
      <c r="T93" s="37"/>
      <c r="U93" s="36">
        <v>10</v>
      </c>
      <c r="V93" s="37"/>
    </row>
    <row r="94" spans="1:22" ht="31.5" outlineLevel="1" x14ac:dyDescent="0.25">
      <c r="A94" s="31"/>
      <c r="B94" s="35" t="s">
        <v>155</v>
      </c>
      <c r="C94" s="36">
        <v>10</v>
      </c>
      <c r="E94" s="36">
        <v>10</v>
      </c>
      <c r="G94" s="36">
        <v>10</v>
      </c>
      <c r="I94" s="36">
        <v>10</v>
      </c>
      <c r="K94" s="36">
        <v>10</v>
      </c>
      <c r="L94" s="37"/>
      <c r="M94" s="36">
        <v>10</v>
      </c>
      <c r="O94" s="36">
        <v>10</v>
      </c>
      <c r="Q94" s="36">
        <v>10</v>
      </c>
      <c r="R94" s="37"/>
      <c r="S94" s="36">
        <v>10</v>
      </c>
      <c r="T94" s="37"/>
      <c r="U94" s="36">
        <v>10</v>
      </c>
      <c r="V94" s="37"/>
    </row>
    <row r="95" spans="1:22" ht="63" outlineLevel="1" x14ac:dyDescent="0.25">
      <c r="A95" s="31"/>
      <c r="B95" s="35" t="s">
        <v>156</v>
      </c>
      <c r="C95" s="36">
        <v>10</v>
      </c>
      <c r="E95" s="36">
        <v>10</v>
      </c>
      <c r="G95" s="36">
        <v>10</v>
      </c>
      <c r="I95" s="36">
        <v>10</v>
      </c>
      <c r="K95" s="36">
        <v>10</v>
      </c>
      <c r="L95" s="37"/>
      <c r="M95" s="36">
        <v>5</v>
      </c>
      <c r="N95" s="37" t="s">
        <v>157</v>
      </c>
      <c r="O95" s="36">
        <v>5</v>
      </c>
      <c r="P95" s="37" t="s">
        <v>157</v>
      </c>
      <c r="Q95" s="36">
        <v>5</v>
      </c>
      <c r="R95" s="37" t="s">
        <v>157</v>
      </c>
      <c r="S95" s="36">
        <v>5</v>
      </c>
      <c r="T95" s="37" t="s">
        <v>157</v>
      </c>
      <c r="U95" s="36">
        <v>10</v>
      </c>
      <c r="V95" s="37"/>
    </row>
    <row r="96" spans="1:22" ht="63" outlineLevel="1" x14ac:dyDescent="0.25">
      <c r="A96" s="31"/>
      <c r="B96" s="35" t="s">
        <v>158</v>
      </c>
      <c r="C96" s="36">
        <v>10</v>
      </c>
      <c r="E96" s="36">
        <v>10</v>
      </c>
      <c r="G96" s="39">
        <v>10</v>
      </c>
      <c r="I96" s="39">
        <v>10</v>
      </c>
      <c r="K96" s="39">
        <v>10</v>
      </c>
      <c r="L96" s="37"/>
      <c r="M96" s="39">
        <v>0</v>
      </c>
      <c r="O96" s="39">
        <v>10</v>
      </c>
      <c r="Q96" s="39">
        <v>0</v>
      </c>
      <c r="R96" s="37"/>
      <c r="S96" s="39">
        <v>10</v>
      </c>
      <c r="T96" s="37"/>
      <c r="U96" s="39">
        <v>10</v>
      </c>
      <c r="V96" s="37"/>
    </row>
    <row r="97" spans="1:22" ht="31.5" outlineLevel="1" x14ac:dyDescent="0.25">
      <c r="A97" s="31"/>
      <c r="B97" s="35" t="s">
        <v>159</v>
      </c>
      <c r="C97" s="36">
        <v>0</v>
      </c>
      <c r="E97" s="36">
        <v>0</v>
      </c>
      <c r="G97" s="39">
        <v>10</v>
      </c>
      <c r="I97" s="39">
        <v>10</v>
      </c>
      <c r="K97" s="39">
        <v>10</v>
      </c>
      <c r="L97" s="37"/>
      <c r="M97" s="39">
        <v>0</v>
      </c>
      <c r="O97" s="39">
        <v>0</v>
      </c>
      <c r="Q97" s="39">
        <v>0</v>
      </c>
      <c r="R97" s="37"/>
      <c r="S97" s="39">
        <v>0</v>
      </c>
      <c r="T97" s="37"/>
      <c r="U97" s="39">
        <v>10</v>
      </c>
      <c r="V97" s="37"/>
    </row>
    <row r="98" spans="1:22" ht="31.5" outlineLevel="1" x14ac:dyDescent="0.25">
      <c r="A98" s="31"/>
      <c r="B98" s="35" t="s">
        <v>160</v>
      </c>
      <c r="C98" s="39">
        <v>10</v>
      </c>
      <c r="E98" s="36">
        <v>10</v>
      </c>
      <c r="G98" s="39">
        <v>0</v>
      </c>
      <c r="I98" s="39">
        <v>10</v>
      </c>
      <c r="K98" s="39">
        <v>10</v>
      </c>
      <c r="L98" s="37"/>
      <c r="M98" s="39">
        <v>0</v>
      </c>
      <c r="O98" s="39">
        <v>0</v>
      </c>
      <c r="Q98" s="39">
        <v>0</v>
      </c>
      <c r="R98" s="37"/>
      <c r="S98" s="39">
        <v>0</v>
      </c>
      <c r="T98" s="37"/>
      <c r="U98" s="39">
        <v>10</v>
      </c>
      <c r="V98" s="37"/>
    </row>
    <row r="99" spans="1:22" ht="47.25" outlineLevel="1" x14ac:dyDescent="0.25">
      <c r="A99" s="31"/>
      <c r="B99" s="48" t="s">
        <v>161</v>
      </c>
      <c r="C99" s="39">
        <v>0</v>
      </c>
      <c r="E99" s="36">
        <v>0</v>
      </c>
      <c r="G99" s="39">
        <v>0</v>
      </c>
      <c r="I99" s="39">
        <v>10</v>
      </c>
      <c r="K99" s="39">
        <v>10</v>
      </c>
      <c r="L99" s="37"/>
      <c r="M99" s="39">
        <v>0</v>
      </c>
      <c r="O99" s="39">
        <v>0</v>
      </c>
      <c r="Q99" s="39">
        <v>0</v>
      </c>
      <c r="R99" s="37"/>
      <c r="S99" s="39">
        <v>0</v>
      </c>
      <c r="T99" s="37"/>
      <c r="U99" s="39">
        <v>10</v>
      </c>
      <c r="V99" s="37"/>
    </row>
    <row r="100" spans="1:22" ht="31.5" outlineLevel="1" x14ac:dyDescent="0.25">
      <c r="A100" s="31"/>
      <c r="B100" s="35" t="s">
        <v>162</v>
      </c>
      <c r="C100" s="39">
        <v>10</v>
      </c>
      <c r="E100" s="36">
        <v>0</v>
      </c>
      <c r="G100" s="39">
        <v>0</v>
      </c>
      <c r="I100" s="39">
        <v>10</v>
      </c>
      <c r="K100" s="39">
        <v>10</v>
      </c>
      <c r="L100" s="37"/>
      <c r="M100" s="39">
        <v>0</v>
      </c>
      <c r="O100" s="39">
        <v>0</v>
      </c>
      <c r="Q100" s="39">
        <v>0</v>
      </c>
      <c r="R100" s="37"/>
      <c r="S100" s="39">
        <v>0</v>
      </c>
      <c r="T100" s="37"/>
      <c r="U100" s="39">
        <v>10</v>
      </c>
      <c r="V100" s="37"/>
    </row>
    <row r="101" spans="1:22" ht="15.75" outlineLevel="1" x14ac:dyDescent="0.25">
      <c r="A101" s="31"/>
      <c r="B101" s="35" t="s">
        <v>163</v>
      </c>
      <c r="C101" s="39">
        <v>10</v>
      </c>
      <c r="E101" s="36">
        <v>0</v>
      </c>
      <c r="G101" s="39">
        <v>0</v>
      </c>
      <c r="I101" s="39">
        <v>10</v>
      </c>
      <c r="K101" s="39">
        <v>10</v>
      </c>
      <c r="L101" s="37"/>
      <c r="M101" s="39">
        <v>0</v>
      </c>
      <c r="O101" s="39">
        <v>0</v>
      </c>
      <c r="Q101" s="39">
        <v>0</v>
      </c>
      <c r="R101" s="37"/>
      <c r="S101" s="39">
        <v>0</v>
      </c>
      <c r="T101" s="37"/>
      <c r="U101" s="39">
        <v>10</v>
      </c>
      <c r="V101" s="37"/>
    </row>
    <row r="102" spans="1:22" ht="31.5" outlineLevel="1" x14ac:dyDescent="0.25">
      <c r="A102" s="31"/>
      <c r="B102" s="35" t="s">
        <v>164</v>
      </c>
      <c r="C102" s="39">
        <v>10</v>
      </c>
      <c r="E102" s="36">
        <v>10</v>
      </c>
      <c r="G102" s="39">
        <v>10</v>
      </c>
      <c r="I102" s="39">
        <v>10</v>
      </c>
      <c r="K102" s="39">
        <v>10</v>
      </c>
      <c r="L102" s="37"/>
      <c r="M102" s="39">
        <v>5</v>
      </c>
      <c r="N102" s="37" t="s">
        <v>165</v>
      </c>
      <c r="O102" s="39">
        <v>10</v>
      </c>
      <c r="Q102" s="39">
        <v>5</v>
      </c>
      <c r="R102" s="37" t="s">
        <v>165</v>
      </c>
      <c r="S102" s="39">
        <v>5</v>
      </c>
      <c r="T102" s="37" t="s">
        <v>165</v>
      </c>
      <c r="U102" s="39">
        <v>10</v>
      </c>
      <c r="V102" s="37"/>
    </row>
    <row r="103" spans="1:22" ht="15.75" outlineLevel="1" x14ac:dyDescent="0.25">
      <c r="A103" s="31"/>
      <c r="B103" s="35" t="s">
        <v>166</v>
      </c>
      <c r="C103" s="39">
        <v>10</v>
      </c>
      <c r="E103" s="36">
        <v>10</v>
      </c>
      <c r="G103" s="39">
        <v>10</v>
      </c>
      <c r="I103" s="39">
        <v>10</v>
      </c>
      <c r="K103" s="39">
        <v>10</v>
      </c>
      <c r="L103" s="37"/>
      <c r="M103" s="39">
        <v>0</v>
      </c>
      <c r="O103" s="39">
        <v>0</v>
      </c>
      <c r="Q103" s="39">
        <v>0</v>
      </c>
      <c r="R103" s="37"/>
      <c r="S103" s="39">
        <v>0</v>
      </c>
      <c r="T103" s="37"/>
      <c r="U103" s="39">
        <v>10</v>
      </c>
      <c r="V103" s="37"/>
    </row>
    <row r="104" spans="1:22" ht="31.5" outlineLevel="1" x14ac:dyDescent="0.25">
      <c r="A104" s="31"/>
      <c r="B104" s="35" t="s">
        <v>167</v>
      </c>
      <c r="C104" s="39">
        <v>10</v>
      </c>
      <c r="E104" s="36">
        <v>10</v>
      </c>
      <c r="G104" s="39">
        <v>5</v>
      </c>
      <c r="H104" s="37" t="s">
        <v>168</v>
      </c>
      <c r="I104" s="39">
        <v>10</v>
      </c>
      <c r="K104" s="39">
        <v>10</v>
      </c>
      <c r="L104" s="37"/>
      <c r="M104" s="39">
        <v>10</v>
      </c>
      <c r="O104" s="39">
        <v>10</v>
      </c>
      <c r="Q104" s="39">
        <v>0</v>
      </c>
      <c r="R104" s="37"/>
      <c r="S104" s="39">
        <v>10</v>
      </c>
      <c r="T104" s="37"/>
      <c r="U104" s="39">
        <v>10</v>
      </c>
      <c r="V104" s="37"/>
    </row>
    <row r="105" spans="1:22" ht="31.5" outlineLevel="1" x14ac:dyDescent="0.25">
      <c r="A105" s="31"/>
      <c r="B105" s="35" t="s">
        <v>169</v>
      </c>
      <c r="C105" s="39">
        <v>10</v>
      </c>
      <c r="E105" s="36">
        <v>10</v>
      </c>
      <c r="G105" s="39">
        <v>10</v>
      </c>
      <c r="I105" s="39">
        <v>10</v>
      </c>
      <c r="K105" s="39">
        <v>10</v>
      </c>
      <c r="L105" s="37"/>
      <c r="M105" s="39">
        <v>0</v>
      </c>
      <c r="O105" s="39">
        <v>10</v>
      </c>
      <c r="Q105" s="39">
        <v>0</v>
      </c>
      <c r="R105" s="37"/>
      <c r="S105" s="39">
        <v>10</v>
      </c>
      <c r="T105" s="37"/>
      <c r="U105" s="39">
        <v>10</v>
      </c>
      <c r="V105" s="37"/>
    </row>
    <row r="106" spans="1:22" ht="31.5" outlineLevel="1" x14ac:dyDescent="0.25">
      <c r="A106" s="31"/>
      <c r="B106" s="35" t="s">
        <v>170</v>
      </c>
      <c r="C106" s="39">
        <v>10</v>
      </c>
      <c r="E106" s="36">
        <v>10</v>
      </c>
      <c r="G106" s="39">
        <v>10</v>
      </c>
      <c r="I106" s="39">
        <v>10</v>
      </c>
      <c r="K106" s="39">
        <v>10</v>
      </c>
      <c r="L106" s="37"/>
      <c r="M106" s="39">
        <v>10</v>
      </c>
      <c r="O106" s="39">
        <v>10</v>
      </c>
      <c r="Q106" s="39">
        <v>10</v>
      </c>
      <c r="R106" s="37"/>
      <c r="S106" s="39">
        <v>10</v>
      </c>
      <c r="T106" s="37"/>
      <c r="U106" s="39">
        <v>10</v>
      </c>
      <c r="V106" s="37"/>
    </row>
    <row r="107" spans="1:22" ht="47.25" outlineLevel="1" x14ac:dyDescent="0.25">
      <c r="A107" s="31"/>
      <c r="B107" s="35" t="s">
        <v>171</v>
      </c>
      <c r="C107" s="39">
        <v>10</v>
      </c>
      <c r="E107" s="36">
        <v>10</v>
      </c>
      <c r="G107" s="39">
        <v>10</v>
      </c>
      <c r="I107" s="39">
        <v>10</v>
      </c>
      <c r="K107" s="39">
        <v>10</v>
      </c>
      <c r="L107" s="37"/>
      <c r="M107" s="39">
        <v>0</v>
      </c>
      <c r="O107" s="39">
        <v>0</v>
      </c>
      <c r="Q107" s="39">
        <v>0</v>
      </c>
      <c r="R107" s="37"/>
      <c r="S107" s="39">
        <v>0</v>
      </c>
      <c r="T107" s="37"/>
      <c r="U107" s="39">
        <v>10</v>
      </c>
      <c r="V107" s="37"/>
    </row>
    <row r="108" spans="1:22" ht="78.75" outlineLevel="1" x14ac:dyDescent="0.25">
      <c r="A108" s="31"/>
      <c r="B108" s="35" t="s">
        <v>172</v>
      </c>
      <c r="C108" s="39">
        <v>10</v>
      </c>
      <c r="E108" s="36">
        <v>10</v>
      </c>
      <c r="G108" s="39">
        <v>10</v>
      </c>
      <c r="I108" s="39">
        <v>10</v>
      </c>
      <c r="K108" s="39">
        <v>10</v>
      </c>
      <c r="L108" s="37"/>
      <c r="M108" s="39">
        <v>0</v>
      </c>
      <c r="O108" s="39">
        <v>0</v>
      </c>
      <c r="Q108" s="39">
        <v>0</v>
      </c>
      <c r="R108" s="37"/>
      <c r="S108" s="39">
        <v>0</v>
      </c>
      <c r="T108" s="37"/>
      <c r="U108" s="39">
        <v>10</v>
      </c>
      <c r="V108" s="37"/>
    </row>
    <row r="109" spans="1:22" ht="31.5" outlineLevel="1" x14ac:dyDescent="0.25">
      <c r="A109" s="31"/>
      <c r="B109" s="35" t="s">
        <v>173</v>
      </c>
      <c r="C109" s="36">
        <v>5</v>
      </c>
      <c r="D109" s="37" t="s">
        <v>174</v>
      </c>
      <c r="E109" s="36">
        <v>5</v>
      </c>
      <c r="F109" s="37" t="s">
        <v>174</v>
      </c>
      <c r="G109" s="39">
        <v>0</v>
      </c>
      <c r="I109" s="39">
        <v>10</v>
      </c>
      <c r="K109" s="39">
        <v>10</v>
      </c>
      <c r="L109" s="37"/>
      <c r="M109" s="39">
        <v>0</v>
      </c>
      <c r="O109" s="39">
        <v>0</v>
      </c>
      <c r="Q109" s="39">
        <v>0</v>
      </c>
      <c r="R109" s="37"/>
      <c r="S109" s="39">
        <v>0</v>
      </c>
      <c r="T109" s="37"/>
      <c r="U109" s="39">
        <v>10</v>
      </c>
      <c r="V109" s="37"/>
    </row>
    <row r="110" spans="1:22" outlineLevel="1" x14ac:dyDescent="0.25">
      <c r="A110" s="31"/>
      <c r="B110" s="31"/>
      <c r="C110" s="33"/>
      <c r="D110" s="34"/>
      <c r="E110" s="33"/>
      <c r="F110" s="34"/>
      <c r="G110" s="33"/>
      <c r="H110" s="34"/>
      <c r="I110" s="33"/>
      <c r="J110" s="34"/>
      <c r="K110" s="33"/>
      <c r="L110" s="34"/>
      <c r="M110" s="33"/>
      <c r="N110" s="34"/>
      <c r="O110" s="33"/>
      <c r="P110" s="34"/>
      <c r="Q110" s="33"/>
      <c r="R110" s="34"/>
      <c r="S110" s="33"/>
      <c r="T110" s="34"/>
      <c r="U110" s="33"/>
      <c r="V110" s="34"/>
    </row>
    <row r="111" spans="1:22" ht="15.75" outlineLevel="1" x14ac:dyDescent="0.25">
      <c r="A111" s="31">
        <v>8</v>
      </c>
      <c r="B111" s="32" t="s">
        <v>175</v>
      </c>
      <c r="C111" s="33">
        <f>ROUND(SUM(C113:C120)/$A$111,1)</f>
        <v>8.8000000000000007</v>
      </c>
      <c r="D111" s="34"/>
      <c r="E111" s="33">
        <f>ROUND(SUM(E113:E120)/$A$111,1)</f>
        <v>8.1</v>
      </c>
      <c r="F111" s="34"/>
      <c r="G111" s="33">
        <f>ROUND(SUM(G113:G120)/$A$111,1)</f>
        <v>8.8000000000000007</v>
      </c>
      <c r="H111" s="34"/>
      <c r="I111" s="33">
        <f>ROUND(SUM(I113:I120)/$A$111,1)</f>
        <v>10</v>
      </c>
      <c r="J111" s="34"/>
      <c r="K111" s="33">
        <f>ROUND(SUM(K113:K120)/$A$111,1)</f>
        <v>10</v>
      </c>
      <c r="L111" s="34"/>
      <c r="M111" s="33">
        <f>ROUND(SUM(M113:M120)/$A$111,1)</f>
        <v>5.6</v>
      </c>
      <c r="N111" s="34"/>
      <c r="O111" s="33">
        <f>ROUND(SUM(O113:O120)/$A$111,1)</f>
        <v>10</v>
      </c>
      <c r="P111" s="34"/>
      <c r="Q111" s="33">
        <f>ROUND(SUM(Q113:Q120)/$A$111,1)</f>
        <v>8.8000000000000007</v>
      </c>
      <c r="R111" s="34"/>
      <c r="S111" s="33">
        <f>ROUND(SUM(S113:S120)/$A$111,1)</f>
        <v>8.8000000000000007</v>
      </c>
      <c r="T111" s="34"/>
      <c r="U111" s="33">
        <f>ROUND(SUM(U113:U120)/$A$111,1)</f>
        <v>10</v>
      </c>
      <c r="V111" s="34"/>
    </row>
    <row r="112" spans="1:22" ht="15.75" outlineLevel="1" x14ac:dyDescent="0.25">
      <c r="A112" s="31"/>
      <c r="B112" s="32"/>
      <c r="C112" s="33"/>
      <c r="D112" s="34"/>
      <c r="E112" s="33"/>
      <c r="F112" s="34"/>
      <c r="G112" s="33"/>
      <c r="H112" s="34"/>
      <c r="I112" s="33"/>
      <c r="J112" s="34"/>
      <c r="K112" s="33"/>
      <c r="L112" s="34"/>
      <c r="M112" s="33"/>
      <c r="N112" s="34"/>
      <c r="O112" s="33"/>
      <c r="P112" s="34"/>
      <c r="Q112" s="33"/>
      <c r="R112" s="34"/>
      <c r="S112" s="33"/>
      <c r="T112" s="34"/>
      <c r="U112" s="33"/>
      <c r="V112" s="34"/>
    </row>
    <row r="113" spans="1:22" ht="47.25" outlineLevel="1" x14ac:dyDescent="0.25">
      <c r="A113" s="31"/>
      <c r="B113" s="46" t="s">
        <v>176</v>
      </c>
      <c r="C113" s="36">
        <v>10</v>
      </c>
      <c r="E113" s="36">
        <v>10</v>
      </c>
      <c r="G113" s="36">
        <v>10</v>
      </c>
      <c r="I113" s="36">
        <v>10</v>
      </c>
      <c r="K113" s="36">
        <v>10</v>
      </c>
      <c r="L113" s="37"/>
      <c r="M113" s="36">
        <v>5</v>
      </c>
      <c r="N113" s="37" t="s">
        <v>177</v>
      </c>
      <c r="O113" s="36">
        <v>10</v>
      </c>
      <c r="Q113" s="36">
        <v>10</v>
      </c>
      <c r="R113" s="37"/>
      <c r="S113" s="36">
        <v>10</v>
      </c>
      <c r="T113" s="37"/>
      <c r="U113" s="36">
        <v>10</v>
      </c>
      <c r="V113" s="37"/>
    </row>
    <row r="114" spans="1:22" ht="15.75" outlineLevel="1" x14ac:dyDescent="0.25">
      <c r="A114" s="31"/>
      <c r="B114" s="46" t="s">
        <v>178</v>
      </c>
      <c r="C114" s="36">
        <v>10</v>
      </c>
      <c r="E114" s="36">
        <v>10</v>
      </c>
      <c r="G114" s="36">
        <v>10</v>
      </c>
      <c r="I114" s="36">
        <v>10</v>
      </c>
      <c r="K114" s="36">
        <v>10</v>
      </c>
      <c r="L114" s="37"/>
      <c r="M114" s="36">
        <v>10</v>
      </c>
      <c r="O114" s="36">
        <v>10</v>
      </c>
      <c r="Q114" s="36">
        <v>10</v>
      </c>
      <c r="R114" s="37"/>
      <c r="S114" s="36">
        <v>10</v>
      </c>
      <c r="T114" s="37"/>
      <c r="U114" s="36">
        <v>10</v>
      </c>
      <c r="V114" s="37"/>
    </row>
    <row r="115" spans="1:22" ht="31.5" outlineLevel="1" x14ac:dyDescent="0.25">
      <c r="A115" s="31"/>
      <c r="B115" s="52" t="s">
        <v>179</v>
      </c>
      <c r="C115" s="36">
        <v>5</v>
      </c>
      <c r="D115" s="37" t="s">
        <v>180</v>
      </c>
      <c r="E115" s="36">
        <v>10</v>
      </c>
      <c r="G115" s="36">
        <v>10</v>
      </c>
      <c r="I115" s="36">
        <v>10</v>
      </c>
      <c r="K115" s="36">
        <v>10</v>
      </c>
      <c r="L115" s="37"/>
      <c r="M115" s="39">
        <v>10</v>
      </c>
      <c r="O115" s="39">
        <v>10</v>
      </c>
      <c r="Q115" s="39">
        <v>10</v>
      </c>
      <c r="R115" s="37"/>
      <c r="S115" s="39">
        <v>10</v>
      </c>
      <c r="T115" s="37"/>
      <c r="U115" s="36">
        <v>10</v>
      </c>
      <c r="V115" s="37"/>
    </row>
    <row r="116" spans="1:22" ht="31.5" outlineLevel="1" x14ac:dyDescent="0.25">
      <c r="A116" s="31"/>
      <c r="B116" s="46" t="s">
        <v>181</v>
      </c>
      <c r="C116" s="36">
        <v>10</v>
      </c>
      <c r="E116" s="36">
        <v>10</v>
      </c>
      <c r="G116" s="39">
        <v>10</v>
      </c>
      <c r="I116" s="39">
        <v>10</v>
      </c>
      <c r="K116" s="39">
        <v>10</v>
      </c>
      <c r="L116" s="37"/>
      <c r="M116" s="39">
        <v>0</v>
      </c>
      <c r="O116" s="39">
        <v>10</v>
      </c>
      <c r="Q116" s="39">
        <v>0</v>
      </c>
      <c r="R116" s="37"/>
      <c r="S116" s="39">
        <v>0</v>
      </c>
      <c r="T116" s="37"/>
      <c r="U116" s="39">
        <v>10</v>
      </c>
      <c r="V116" s="37"/>
    </row>
    <row r="117" spans="1:22" ht="45" outlineLevel="1" x14ac:dyDescent="0.25">
      <c r="A117" s="31"/>
      <c r="B117" s="46" t="s">
        <v>182</v>
      </c>
      <c r="C117" s="39">
        <v>5</v>
      </c>
      <c r="D117" s="37" t="s">
        <v>183</v>
      </c>
      <c r="E117" s="39">
        <v>5</v>
      </c>
      <c r="F117" s="37" t="s">
        <v>183</v>
      </c>
      <c r="G117" s="39">
        <v>5</v>
      </c>
      <c r="H117" s="37" t="s">
        <v>184</v>
      </c>
      <c r="I117" s="39">
        <v>10</v>
      </c>
      <c r="K117" s="39">
        <v>10</v>
      </c>
      <c r="L117" s="37"/>
      <c r="M117" s="39">
        <v>5</v>
      </c>
      <c r="N117" s="37" t="s">
        <v>184</v>
      </c>
      <c r="O117" s="39">
        <v>10</v>
      </c>
      <c r="Q117" s="39">
        <v>10</v>
      </c>
      <c r="R117" s="37"/>
      <c r="S117" s="39">
        <v>10</v>
      </c>
      <c r="T117" s="37"/>
      <c r="U117" s="39">
        <v>10</v>
      </c>
      <c r="V117" s="37"/>
    </row>
    <row r="118" spans="1:22" ht="45" outlineLevel="1" x14ac:dyDescent="0.25">
      <c r="A118" s="31"/>
      <c r="B118" s="46" t="s">
        <v>185</v>
      </c>
      <c r="C118" s="36">
        <v>10</v>
      </c>
      <c r="E118" s="36">
        <v>10</v>
      </c>
      <c r="G118" s="39">
        <v>5</v>
      </c>
      <c r="H118" s="37" t="s">
        <v>186</v>
      </c>
      <c r="I118" s="39">
        <v>10</v>
      </c>
      <c r="K118" s="39">
        <v>10</v>
      </c>
      <c r="L118" s="37"/>
      <c r="M118" s="39">
        <v>5</v>
      </c>
      <c r="N118" s="37" t="s">
        <v>187</v>
      </c>
      <c r="O118" s="39">
        <v>10</v>
      </c>
      <c r="Q118" s="39">
        <v>10</v>
      </c>
      <c r="R118" s="37"/>
      <c r="S118" s="39">
        <v>10</v>
      </c>
      <c r="T118" s="37"/>
      <c r="U118" s="39">
        <v>10</v>
      </c>
      <c r="V118" s="37"/>
    </row>
    <row r="119" spans="1:22" ht="47.25" outlineLevel="1" x14ac:dyDescent="0.25">
      <c r="A119" s="31"/>
      <c r="B119" s="46" t="s">
        <v>188</v>
      </c>
      <c r="C119" s="36">
        <v>10</v>
      </c>
      <c r="E119" s="36">
        <v>10</v>
      </c>
      <c r="G119" s="39">
        <v>10</v>
      </c>
      <c r="I119" s="39">
        <v>10</v>
      </c>
      <c r="K119" s="39">
        <v>10</v>
      </c>
      <c r="L119" s="37"/>
      <c r="M119" s="39">
        <v>10</v>
      </c>
      <c r="O119" s="39">
        <v>10</v>
      </c>
      <c r="Q119" s="39">
        <v>10</v>
      </c>
      <c r="R119" s="37"/>
      <c r="S119" s="39">
        <v>10</v>
      </c>
      <c r="T119" s="37"/>
      <c r="U119" s="39">
        <v>10</v>
      </c>
      <c r="V119" s="37"/>
    </row>
    <row r="120" spans="1:22" ht="15.75" outlineLevel="1" x14ac:dyDescent="0.25">
      <c r="A120" s="31"/>
      <c r="B120" s="46" t="s">
        <v>189</v>
      </c>
      <c r="C120" s="36">
        <v>10</v>
      </c>
      <c r="E120" s="36">
        <v>0</v>
      </c>
      <c r="G120" s="39">
        <v>10</v>
      </c>
      <c r="I120" s="39">
        <v>10</v>
      </c>
      <c r="K120" s="39">
        <v>10</v>
      </c>
      <c r="L120" s="37"/>
      <c r="M120" s="39">
        <v>0</v>
      </c>
      <c r="O120" s="39">
        <v>10</v>
      </c>
      <c r="Q120" s="39">
        <v>10</v>
      </c>
      <c r="R120" s="37"/>
      <c r="S120" s="39">
        <v>10</v>
      </c>
      <c r="T120" s="37"/>
      <c r="U120" s="39">
        <v>10</v>
      </c>
      <c r="V120" s="37"/>
    </row>
    <row r="121" spans="1:22" ht="15.75" outlineLevel="1" x14ac:dyDescent="0.25">
      <c r="A121" s="31"/>
      <c r="B121" s="32"/>
      <c r="C121" s="33"/>
      <c r="D121" s="34"/>
      <c r="E121" s="33"/>
      <c r="F121" s="34"/>
      <c r="G121" s="33"/>
      <c r="H121" s="34"/>
      <c r="I121" s="33"/>
      <c r="J121" s="34"/>
      <c r="K121" s="33"/>
      <c r="L121" s="34"/>
      <c r="M121" s="33"/>
      <c r="N121" s="34"/>
      <c r="O121" s="33"/>
      <c r="P121" s="34"/>
      <c r="Q121" s="33"/>
      <c r="R121" s="34"/>
      <c r="S121" s="33"/>
      <c r="T121" s="34"/>
      <c r="U121" s="33"/>
      <c r="V121" s="34"/>
    </row>
    <row r="122" spans="1:22" ht="31.5" outlineLevel="1" x14ac:dyDescent="0.25">
      <c r="A122" s="31">
        <v>11</v>
      </c>
      <c r="B122" s="32" t="s">
        <v>190</v>
      </c>
      <c r="C122" s="33">
        <f>ROUND(SUM(C124:C134)/$A$122,1)</f>
        <v>8.6</v>
      </c>
      <c r="D122" s="34"/>
      <c r="E122" s="33">
        <f>ROUND(SUM(E124:E134)/$A$122,1)</f>
        <v>7.7</v>
      </c>
      <c r="F122" s="34"/>
      <c r="G122" s="33">
        <f>ROUND(SUM(G124:G134)/$A$122,1)</f>
        <v>9.5</v>
      </c>
      <c r="H122" s="34"/>
      <c r="I122" s="33">
        <f>ROUND(SUM(I124:I134)/$A$122,1)</f>
        <v>9.5</v>
      </c>
      <c r="J122" s="34"/>
      <c r="K122" s="33">
        <f>ROUND(SUM(K124:K134)/$A$122,1)</f>
        <v>10</v>
      </c>
      <c r="L122" s="34"/>
      <c r="M122" s="33">
        <f>ROUND(SUM(M124:M134)/$A$122,1)</f>
        <v>4.0999999999999996</v>
      </c>
      <c r="N122" s="34"/>
      <c r="O122" s="33">
        <f>ROUND(SUM(O124:O134)/$A$122,1)</f>
        <v>7.3</v>
      </c>
      <c r="P122" s="34"/>
      <c r="Q122" s="33">
        <f>ROUND(SUM(Q124:Q134)/$A$122,1)</f>
        <v>3.6</v>
      </c>
      <c r="R122" s="34"/>
      <c r="S122" s="33">
        <f>ROUND(SUM(S124:S134)/$A$122,1)</f>
        <v>5</v>
      </c>
      <c r="T122" s="34"/>
      <c r="U122" s="33">
        <f>ROUND(SUM(U124:U134)/$A$122,1)</f>
        <v>9.5</v>
      </c>
      <c r="V122" s="34"/>
    </row>
    <row r="123" spans="1:22" ht="15.75" outlineLevel="1" x14ac:dyDescent="0.25">
      <c r="A123" s="31"/>
      <c r="B123" s="53"/>
      <c r="C123" s="33"/>
      <c r="D123" s="34"/>
      <c r="E123" s="33"/>
      <c r="F123" s="34"/>
      <c r="G123" s="33"/>
      <c r="H123" s="34"/>
      <c r="I123" s="33"/>
      <c r="J123" s="34"/>
      <c r="K123" s="33"/>
      <c r="L123" s="34"/>
      <c r="M123" s="33"/>
      <c r="N123" s="34"/>
      <c r="O123" s="33"/>
      <c r="P123" s="34"/>
      <c r="Q123" s="33"/>
      <c r="R123" s="34"/>
      <c r="S123" s="33"/>
      <c r="T123" s="34"/>
      <c r="U123" s="33"/>
      <c r="V123" s="34"/>
    </row>
    <row r="124" spans="1:22" ht="110.25" outlineLevel="1" x14ac:dyDescent="0.25">
      <c r="A124" s="31"/>
      <c r="B124" s="46" t="s">
        <v>191</v>
      </c>
      <c r="C124" s="36">
        <v>5</v>
      </c>
      <c r="D124" s="37" t="s">
        <v>192</v>
      </c>
      <c r="E124" s="36">
        <v>5</v>
      </c>
      <c r="F124" s="37" t="s">
        <v>192</v>
      </c>
      <c r="G124" s="36">
        <v>10</v>
      </c>
      <c r="I124" s="36">
        <v>10</v>
      </c>
      <c r="K124" s="36">
        <v>10</v>
      </c>
      <c r="L124" s="37"/>
      <c r="M124" s="36">
        <v>5</v>
      </c>
      <c r="N124" s="37" t="s">
        <v>193</v>
      </c>
      <c r="O124" s="36">
        <v>10</v>
      </c>
      <c r="Q124" s="36">
        <v>5</v>
      </c>
      <c r="R124" s="37" t="s">
        <v>194</v>
      </c>
      <c r="S124" s="36">
        <v>5</v>
      </c>
      <c r="T124" s="37" t="s">
        <v>458</v>
      </c>
      <c r="U124" s="36">
        <v>10</v>
      </c>
      <c r="V124" s="37"/>
    </row>
    <row r="125" spans="1:22" ht="94.5" outlineLevel="1" x14ac:dyDescent="0.25">
      <c r="A125" s="31"/>
      <c r="B125" s="46" t="s">
        <v>195</v>
      </c>
      <c r="C125" s="36">
        <v>10</v>
      </c>
      <c r="E125" s="36">
        <v>5</v>
      </c>
      <c r="F125" s="37" t="s">
        <v>192</v>
      </c>
      <c r="G125" s="36">
        <v>10</v>
      </c>
      <c r="I125" s="36">
        <v>10</v>
      </c>
      <c r="K125" s="36">
        <v>10</v>
      </c>
      <c r="L125" s="37"/>
      <c r="M125" s="36">
        <v>0</v>
      </c>
      <c r="O125" s="36">
        <v>0</v>
      </c>
      <c r="Q125" s="36">
        <v>0</v>
      </c>
      <c r="R125" s="37"/>
      <c r="S125" s="36">
        <v>0</v>
      </c>
      <c r="T125" s="37"/>
      <c r="U125" s="36">
        <v>10</v>
      </c>
      <c r="V125" s="37"/>
    </row>
    <row r="126" spans="1:22" ht="63" outlineLevel="1" x14ac:dyDescent="0.25">
      <c r="A126" s="31"/>
      <c r="B126" s="46" t="s">
        <v>196</v>
      </c>
      <c r="C126" s="36">
        <v>10</v>
      </c>
      <c r="E126" s="36">
        <v>10</v>
      </c>
      <c r="G126" s="39">
        <v>10</v>
      </c>
      <c r="I126" s="39">
        <v>10</v>
      </c>
      <c r="K126" s="39">
        <v>10</v>
      </c>
      <c r="L126" s="37"/>
      <c r="M126" s="39">
        <v>0</v>
      </c>
      <c r="O126" s="39">
        <v>5</v>
      </c>
      <c r="P126" s="37" t="s">
        <v>197</v>
      </c>
      <c r="Q126" s="39">
        <v>5</v>
      </c>
      <c r="R126" s="37" t="s">
        <v>197</v>
      </c>
      <c r="S126" s="39">
        <v>5</v>
      </c>
      <c r="T126" s="37" t="s">
        <v>197</v>
      </c>
      <c r="U126" s="39">
        <v>10</v>
      </c>
      <c r="V126" s="37"/>
    </row>
    <row r="127" spans="1:22" ht="31.5" outlineLevel="1" x14ac:dyDescent="0.25">
      <c r="A127" s="31"/>
      <c r="B127" s="46" t="s">
        <v>198</v>
      </c>
      <c r="C127" s="36">
        <v>5</v>
      </c>
      <c r="D127" s="37" t="s">
        <v>199</v>
      </c>
      <c r="E127" s="36">
        <v>5</v>
      </c>
      <c r="F127" s="37" t="s">
        <v>199</v>
      </c>
      <c r="G127" s="39">
        <v>5</v>
      </c>
      <c r="H127" s="37" t="s">
        <v>199</v>
      </c>
      <c r="I127" s="39">
        <v>5</v>
      </c>
      <c r="J127" s="37" t="s">
        <v>199</v>
      </c>
      <c r="K127" s="39">
        <v>10</v>
      </c>
      <c r="L127" s="37"/>
      <c r="M127" s="39">
        <v>5</v>
      </c>
      <c r="N127" s="37" t="s">
        <v>199</v>
      </c>
      <c r="O127" s="39">
        <v>5</v>
      </c>
      <c r="P127" s="37" t="s">
        <v>199</v>
      </c>
      <c r="Q127" s="39">
        <v>5</v>
      </c>
      <c r="R127" s="37" t="s">
        <v>199</v>
      </c>
      <c r="S127" s="39">
        <v>5</v>
      </c>
      <c r="T127" s="37" t="s">
        <v>199</v>
      </c>
      <c r="U127" s="39">
        <v>5</v>
      </c>
      <c r="V127" s="37" t="s">
        <v>199</v>
      </c>
    </row>
    <row r="128" spans="1:22" ht="47.25" outlineLevel="1" x14ac:dyDescent="0.25">
      <c r="A128" s="31"/>
      <c r="B128" s="46" t="s">
        <v>200</v>
      </c>
      <c r="C128" s="36">
        <v>10</v>
      </c>
      <c r="E128" s="36">
        <v>10</v>
      </c>
      <c r="G128" s="39">
        <v>10</v>
      </c>
      <c r="I128" s="39">
        <v>10</v>
      </c>
      <c r="K128" s="39">
        <v>10</v>
      </c>
      <c r="L128" s="37"/>
      <c r="M128" s="39">
        <v>5</v>
      </c>
      <c r="N128" s="37" t="s">
        <v>201</v>
      </c>
      <c r="O128" s="39">
        <v>10</v>
      </c>
      <c r="Q128" s="36">
        <v>0</v>
      </c>
      <c r="R128" s="37"/>
      <c r="S128" s="39">
        <v>10</v>
      </c>
      <c r="T128" s="37"/>
      <c r="U128" s="39">
        <v>10</v>
      </c>
      <c r="V128" s="37"/>
    </row>
    <row r="129" spans="1:22" ht="47.25" outlineLevel="1" x14ac:dyDescent="0.25">
      <c r="A129" s="31"/>
      <c r="B129" s="46" t="s">
        <v>202</v>
      </c>
      <c r="C129" s="36">
        <v>5</v>
      </c>
      <c r="D129" s="37" t="s">
        <v>203</v>
      </c>
      <c r="E129" s="36">
        <v>10</v>
      </c>
      <c r="G129" s="39">
        <v>10</v>
      </c>
      <c r="I129" s="39">
        <v>10</v>
      </c>
      <c r="K129" s="39">
        <v>10</v>
      </c>
      <c r="L129" s="37"/>
      <c r="M129" s="39">
        <v>5</v>
      </c>
      <c r="N129" s="37" t="s">
        <v>201</v>
      </c>
      <c r="O129" s="39">
        <v>10</v>
      </c>
      <c r="Q129" s="39">
        <v>0</v>
      </c>
      <c r="R129" s="37"/>
      <c r="S129" s="39">
        <v>10</v>
      </c>
      <c r="T129" s="37"/>
      <c r="U129" s="39">
        <v>10</v>
      </c>
      <c r="V129" s="37"/>
    </row>
    <row r="130" spans="1:22" ht="47.25" outlineLevel="1" x14ac:dyDescent="0.25">
      <c r="A130" s="31"/>
      <c r="B130" s="46" t="s">
        <v>204</v>
      </c>
      <c r="C130" s="36">
        <v>10</v>
      </c>
      <c r="E130" s="36">
        <v>10</v>
      </c>
      <c r="G130" s="39">
        <v>10</v>
      </c>
      <c r="I130" s="39">
        <v>10</v>
      </c>
      <c r="K130" s="39">
        <v>10</v>
      </c>
      <c r="L130" s="37"/>
      <c r="M130" s="39">
        <v>0</v>
      </c>
      <c r="O130" s="39">
        <v>10</v>
      </c>
      <c r="Q130" s="39">
        <v>0</v>
      </c>
      <c r="R130" s="37"/>
      <c r="S130" s="39">
        <v>10</v>
      </c>
      <c r="T130" s="37"/>
      <c r="U130" s="39">
        <v>10</v>
      </c>
      <c r="V130" s="37"/>
    </row>
    <row r="131" spans="1:22" ht="31.5" outlineLevel="1" x14ac:dyDescent="0.25">
      <c r="A131" s="31"/>
      <c r="B131" s="46" t="s">
        <v>205</v>
      </c>
      <c r="C131" s="36">
        <v>10</v>
      </c>
      <c r="E131" s="36">
        <v>10</v>
      </c>
      <c r="G131" s="39">
        <v>10</v>
      </c>
      <c r="I131" s="39">
        <v>10</v>
      </c>
      <c r="K131" s="39">
        <v>10</v>
      </c>
      <c r="L131" s="37"/>
      <c r="M131" s="39">
        <v>5</v>
      </c>
      <c r="N131" s="37" t="s">
        <v>206</v>
      </c>
      <c r="O131" s="39">
        <v>10</v>
      </c>
      <c r="Q131" s="39">
        <v>5</v>
      </c>
      <c r="R131" s="37" t="s">
        <v>207</v>
      </c>
      <c r="S131" s="39">
        <v>10</v>
      </c>
      <c r="T131" s="37"/>
      <c r="U131" s="39">
        <v>10</v>
      </c>
      <c r="V131" s="37"/>
    </row>
    <row r="132" spans="1:22" ht="31.5" outlineLevel="1" x14ac:dyDescent="0.25">
      <c r="A132" s="31"/>
      <c r="B132" s="46" t="s">
        <v>208</v>
      </c>
      <c r="C132" s="36">
        <v>10</v>
      </c>
      <c r="E132" s="36">
        <v>10</v>
      </c>
      <c r="G132" s="39">
        <v>10</v>
      </c>
      <c r="I132" s="39">
        <v>10</v>
      </c>
      <c r="K132" s="39">
        <v>10</v>
      </c>
      <c r="L132" s="37"/>
      <c r="M132" s="39">
        <v>10</v>
      </c>
      <c r="O132" s="39">
        <v>0</v>
      </c>
      <c r="Q132" s="39">
        <v>10</v>
      </c>
      <c r="R132" s="37"/>
      <c r="S132" s="39">
        <v>0</v>
      </c>
      <c r="T132" s="37"/>
      <c r="U132" s="39">
        <v>10</v>
      </c>
      <c r="V132" s="37"/>
    </row>
    <row r="133" spans="1:22" ht="47.25" outlineLevel="1" x14ac:dyDescent="0.25">
      <c r="A133" s="31"/>
      <c r="B133" s="46" t="s">
        <v>209</v>
      </c>
      <c r="C133" s="39">
        <v>10</v>
      </c>
      <c r="E133" s="36">
        <v>10</v>
      </c>
      <c r="G133" s="39">
        <v>10</v>
      </c>
      <c r="I133" s="39">
        <v>10</v>
      </c>
      <c r="K133" s="39">
        <v>10</v>
      </c>
      <c r="L133" s="37"/>
      <c r="M133" s="39">
        <v>0</v>
      </c>
      <c r="O133" s="39">
        <v>10</v>
      </c>
      <c r="Q133" s="39">
        <v>0</v>
      </c>
      <c r="R133" s="37"/>
      <c r="S133" s="39">
        <v>0</v>
      </c>
      <c r="T133" s="37"/>
      <c r="U133" s="39">
        <v>10</v>
      </c>
      <c r="V133" s="37"/>
    </row>
    <row r="134" spans="1:22" ht="47.25" outlineLevel="1" x14ac:dyDescent="0.25">
      <c r="A134" s="31"/>
      <c r="B134" s="46" t="s">
        <v>210</v>
      </c>
      <c r="C134" s="39">
        <v>10</v>
      </c>
      <c r="E134" s="36">
        <v>0</v>
      </c>
      <c r="G134" s="39">
        <v>10</v>
      </c>
      <c r="I134" s="39">
        <v>10</v>
      </c>
      <c r="K134" s="39">
        <v>10</v>
      </c>
      <c r="L134" s="37"/>
      <c r="M134" s="39">
        <v>10</v>
      </c>
      <c r="O134" s="39">
        <v>10</v>
      </c>
      <c r="Q134" s="39">
        <v>10</v>
      </c>
      <c r="R134" s="37"/>
      <c r="S134" s="39">
        <v>0</v>
      </c>
      <c r="T134" s="37"/>
      <c r="U134" s="39">
        <v>10</v>
      </c>
      <c r="V134" s="37"/>
    </row>
    <row r="135" spans="1:22" ht="15.75" outlineLevel="1" x14ac:dyDescent="0.25">
      <c r="A135" s="31"/>
      <c r="B135" s="47"/>
      <c r="C135" s="33"/>
      <c r="D135" s="34"/>
      <c r="E135" s="33"/>
      <c r="F135" s="34"/>
      <c r="G135" s="33"/>
      <c r="H135" s="34"/>
      <c r="I135" s="33"/>
      <c r="J135" s="34"/>
      <c r="K135" s="33"/>
      <c r="L135" s="34"/>
      <c r="M135" s="33"/>
      <c r="N135" s="34"/>
      <c r="O135" s="33"/>
      <c r="P135" s="34"/>
      <c r="Q135" s="33"/>
      <c r="R135" s="34"/>
      <c r="S135" s="33"/>
      <c r="T135" s="34"/>
      <c r="U135" s="33"/>
      <c r="V135" s="34"/>
    </row>
    <row r="136" spans="1:22" ht="15.75" outlineLevel="1" x14ac:dyDescent="0.25">
      <c r="A136" s="31">
        <v>5</v>
      </c>
      <c r="B136" s="32" t="s">
        <v>211</v>
      </c>
      <c r="C136" s="33">
        <f>ROUND(SUM(C138:C148)/$A$136,1)</f>
        <v>10</v>
      </c>
      <c r="D136" s="34"/>
      <c r="E136" s="33">
        <f>ROUND(SUM(E138:E148)/$A$136,1)</f>
        <v>6</v>
      </c>
      <c r="F136" s="34"/>
      <c r="G136" s="33">
        <f>ROUND(SUM(G138:G148)/$A$136,1)</f>
        <v>8</v>
      </c>
      <c r="H136" s="34"/>
      <c r="I136" s="33">
        <f>ROUND(SUM(I138:I148)/$A$136,1)</f>
        <v>8</v>
      </c>
      <c r="J136" s="34"/>
      <c r="K136" s="33">
        <f>ROUND(SUM(K138:K148)/$A$136,1)</f>
        <v>10</v>
      </c>
      <c r="L136" s="34"/>
      <c r="M136" s="33">
        <f>ROUND(SUM(M138:M148)/$A$136,1)</f>
        <v>7</v>
      </c>
      <c r="N136" s="34"/>
      <c r="O136" s="33">
        <f>ROUND(SUM(O138:O148)/$A$136,1)</f>
        <v>8</v>
      </c>
      <c r="P136" s="34"/>
      <c r="Q136" s="33">
        <f>ROUND(SUM(Q138:Q148)/$A$136,1)</f>
        <v>6</v>
      </c>
      <c r="R136" s="34"/>
      <c r="S136" s="33">
        <f>ROUND(SUM(S138:S148)/$A$136,1)</f>
        <v>8</v>
      </c>
      <c r="T136" s="34"/>
      <c r="U136" s="33">
        <f>ROUND(SUM(U138:U148)/$A$136,1)</f>
        <v>8</v>
      </c>
      <c r="V136" s="34"/>
    </row>
    <row r="137" spans="1:22" ht="15.75" outlineLevel="1" x14ac:dyDescent="0.25">
      <c r="A137" s="31"/>
      <c r="B137" s="53"/>
      <c r="C137" s="33"/>
      <c r="D137" s="34"/>
      <c r="E137" s="33"/>
      <c r="F137" s="34"/>
      <c r="G137" s="33"/>
      <c r="H137" s="34"/>
      <c r="I137" s="33"/>
      <c r="J137" s="34"/>
      <c r="K137" s="33"/>
      <c r="L137" s="34"/>
      <c r="M137" s="33"/>
      <c r="N137" s="34"/>
      <c r="O137" s="33"/>
      <c r="P137" s="34"/>
      <c r="Q137" s="33"/>
      <c r="R137" s="34"/>
      <c r="S137" s="33"/>
      <c r="T137" s="34"/>
      <c r="U137" s="33"/>
      <c r="V137" s="34"/>
    </row>
    <row r="138" spans="1:22" ht="63" outlineLevel="1" x14ac:dyDescent="0.25">
      <c r="A138" s="31"/>
      <c r="B138" s="35" t="s">
        <v>212</v>
      </c>
      <c r="C138" s="36">
        <v>10</v>
      </c>
      <c r="E138" s="36">
        <v>0</v>
      </c>
      <c r="G138" s="36">
        <v>10</v>
      </c>
      <c r="I138" s="36">
        <v>10</v>
      </c>
      <c r="K138" s="36">
        <v>10</v>
      </c>
      <c r="L138" s="37"/>
      <c r="M138" s="36">
        <v>10</v>
      </c>
      <c r="O138" s="36">
        <v>10</v>
      </c>
      <c r="Q138" s="36">
        <v>10</v>
      </c>
      <c r="R138" s="37"/>
      <c r="S138" s="36">
        <v>10</v>
      </c>
      <c r="T138" s="37"/>
      <c r="U138" s="36">
        <v>10</v>
      </c>
      <c r="V138" s="37"/>
    </row>
    <row r="139" spans="1:22" ht="63" outlineLevel="1" x14ac:dyDescent="0.25">
      <c r="A139" s="31"/>
      <c r="B139" s="35" t="s">
        <v>213</v>
      </c>
      <c r="C139" s="36">
        <v>10</v>
      </c>
      <c r="E139" s="36">
        <v>5</v>
      </c>
      <c r="F139" s="37" t="s">
        <v>214</v>
      </c>
      <c r="G139" s="36">
        <v>5</v>
      </c>
      <c r="H139" s="37" t="s">
        <v>214</v>
      </c>
      <c r="I139" s="36">
        <v>5</v>
      </c>
      <c r="J139" s="37" t="s">
        <v>214</v>
      </c>
      <c r="K139" s="36">
        <v>10</v>
      </c>
      <c r="L139" s="37"/>
      <c r="M139" s="36">
        <v>5</v>
      </c>
      <c r="N139" s="37" t="s">
        <v>215</v>
      </c>
      <c r="O139" s="36">
        <v>5</v>
      </c>
      <c r="P139" s="37" t="s">
        <v>214</v>
      </c>
      <c r="Q139" s="36">
        <v>5</v>
      </c>
      <c r="R139" s="37" t="s">
        <v>216</v>
      </c>
      <c r="S139" s="36">
        <v>5</v>
      </c>
      <c r="T139" s="37" t="s">
        <v>214</v>
      </c>
      <c r="U139" s="36">
        <v>5</v>
      </c>
      <c r="V139" s="37" t="s">
        <v>214</v>
      </c>
    </row>
    <row r="140" spans="1:22" ht="31.5" outlineLevel="1" x14ac:dyDescent="0.25">
      <c r="A140" s="31"/>
      <c r="B140" s="35" t="s">
        <v>217</v>
      </c>
      <c r="C140" s="40"/>
      <c r="D140" s="41"/>
      <c r="E140" s="40"/>
      <c r="F140" s="41"/>
      <c r="G140" s="40"/>
      <c r="H140" s="41"/>
      <c r="I140" s="40"/>
      <c r="J140" s="41"/>
      <c r="K140" s="40"/>
      <c r="L140" s="41"/>
      <c r="M140" s="40"/>
      <c r="N140" s="41"/>
      <c r="O140" s="40"/>
      <c r="P140" s="41"/>
      <c r="Q140" s="40"/>
      <c r="R140" s="41"/>
      <c r="S140" s="40"/>
      <c r="T140" s="41"/>
      <c r="U140" s="40"/>
      <c r="V140" s="41"/>
    </row>
    <row r="141" spans="1:22" ht="15.75" outlineLevel="1" x14ac:dyDescent="0.25">
      <c r="A141" s="31"/>
      <c r="B141" s="35" t="s">
        <v>218</v>
      </c>
      <c r="C141" s="40"/>
      <c r="D141" s="41"/>
      <c r="E141" s="40"/>
      <c r="F141" s="41"/>
      <c r="G141" s="40"/>
      <c r="H141" s="41"/>
      <c r="I141" s="40"/>
      <c r="J141" s="41"/>
      <c r="K141" s="40"/>
      <c r="L141" s="41"/>
      <c r="M141" s="40"/>
      <c r="N141" s="41"/>
      <c r="O141" s="40"/>
      <c r="P141" s="41"/>
      <c r="Q141" s="40"/>
      <c r="R141" s="41"/>
      <c r="S141" s="40"/>
      <c r="T141" s="41"/>
      <c r="U141" s="40"/>
      <c r="V141" s="41"/>
    </row>
    <row r="142" spans="1:22" ht="15.75" outlineLevel="1" x14ac:dyDescent="0.25">
      <c r="A142" s="31"/>
      <c r="B142" s="35" t="s">
        <v>219</v>
      </c>
      <c r="C142" s="40"/>
      <c r="D142" s="41"/>
      <c r="E142" s="40"/>
      <c r="F142" s="41"/>
      <c r="G142" s="40"/>
      <c r="H142" s="41"/>
      <c r="I142" s="40"/>
      <c r="J142" s="41"/>
      <c r="K142" s="40"/>
      <c r="L142" s="41"/>
      <c r="M142" s="40"/>
      <c r="N142" s="41"/>
      <c r="O142" s="40"/>
      <c r="P142" s="41"/>
      <c r="Q142" s="40"/>
      <c r="R142" s="41"/>
      <c r="S142" s="40"/>
      <c r="T142" s="41"/>
      <c r="U142" s="40"/>
      <c r="V142" s="41"/>
    </row>
    <row r="143" spans="1:22" ht="15.75" outlineLevel="1" x14ac:dyDescent="0.25">
      <c r="A143" s="31"/>
      <c r="B143" s="35" t="s">
        <v>220</v>
      </c>
      <c r="C143" s="40"/>
      <c r="D143" s="41"/>
      <c r="E143" s="40"/>
      <c r="F143" s="41"/>
      <c r="G143" s="40"/>
      <c r="H143" s="41"/>
      <c r="I143" s="40"/>
      <c r="J143" s="41"/>
      <c r="K143" s="40"/>
      <c r="L143" s="41"/>
      <c r="M143" s="40"/>
      <c r="N143" s="41"/>
      <c r="O143" s="40"/>
      <c r="P143" s="41"/>
      <c r="Q143" s="40"/>
      <c r="R143" s="41"/>
      <c r="S143" s="40"/>
      <c r="T143" s="41"/>
      <c r="U143" s="40"/>
      <c r="V143" s="41"/>
    </row>
    <row r="144" spans="1:22" ht="15.75" outlineLevel="1" x14ac:dyDescent="0.25">
      <c r="A144" s="31"/>
      <c r="B144" s="35" t="s">
        <v>221</v>
      </c>
      <c r="C144" s="40"/>
      <c r="D144" s="41"/>
      <c r="E144" s="40"/>
      <c r="F144" s="41"/>
      <c r="G144" s="40"/>
      <c r="H144" s="41"/>
      <c r="I144" s="40"/>
      <c r="J144" s="41"/>
      <c r="K144" s="40"/>
      <c r="L144" s="41"/>
      <c r="M144" s="40"/>
      <c r="N144" s="41"/>
      <c r="O144" s="40"/>
      <c r="P144" s="41"/>
      <c r="Q144" s="40"/>
      <c r="R144" s="41"/>
      <c r="S144" s="40"/>
      <c r="T144" s="41"/>
      <c r="U144" s="40"/>
      <c r="V144" s="41"/>
    </row>
    <row r="145" spans="1:22" ht="31.5" outlineLevel="1" x14ac:dyDescent="0.25">
      <c r="A145" s="31"/>
      <c r="B145" s="35" t="s">
        <v>222</v>
      </c>
      <c r="C145" s="40"/>
      <c r="D145" s="41"/>
      <c r="E145" s="40"/>
      <c r="F145" s="41"/>
      <c r="G145" s="40"/>
      <c r="H145" s="41"/>
      <c r="I145" s="40"/>
      <c r="J145" s="41"/>
      <c r="K145" s="40"/>
      <c r="L145" s="41"/>
      <c r="M145" s="40"/>
      <c r="N145" s="41"/>
      <c r="O145" s="40"/>
      <c r="P145" s="41"/>
      <c r="Q145" s="40"/>
      <c r="R145" s="41"/>
      <c r="S145" s="40"/>
      <c r="T145" s="41"/>
      <c r="U145" s="40"/>
      <c r="V145" s="41"/>
    </row>
    <row r="146" spans="1:22" ht="47.25" outlineLevel="1" x14ac:dyDescent="0.25">
      <c r="A146" s="31"/>
      <c r="B146" s="35" t="s">
        <v>223</v>
      </c>
      <c r="C146" s="36">
        <v>10</v>
      </c>
      <c r="E146" s="36">
        <v>5</v>
      </c>
      <c r="F146" s="37" t="s">
        <v>224</v>
      </c>
      <c r="G146" s="36">
        <v>5</v>
      </c>
      <c r="H146" s="37" t="s">
        <v>224</v>
      </c>
      <c r="I146" s="36">
        <v>5</v>
      </c>
      <c r="J146" s="37" t="s">
        <v>224</v>
      </c>
      <c r="K146" s="36">
        <v>10</v>
      </c>
      <c r="L146" s="37"/>
      <c r="M146" s="43">
        <v>10</v>
      </c>
      <c r="O146" s="43">
        <v>5</v>
      </c>
      <c r="P146" s="37" t="s">
        <v>225</v>
      </c>
      <c r="Q146" s="43">
        <v>5</v>
      </c>
      <c r="R146" s="37" t="s">
        <v>225</v>
      </c>
      <c r="S146" s="43">
        <v>5</v>
      </c>
      <c r="T146" s="37" t="s">
        <v>225</v>
      </c>
      <c r="U146" s="36">
        <v>5</v>
      </c>
      <c r="V146" s="37" t="s">
        <v>224</v>
      </c>
    </row>
    <row r="147" spans="1:22" ht="47.25" outlineLevel="1" x14ac:dyDescent="0.25">
      <c r="A147" s="31"/>
      <c r="B147" s="35" t="s">
        <v>226</v>
      </c>
      <c r="C147" s="36">
        <v>10</v>
      </c>
      <c r="E147" s="36">
        <v>10</v>
      </c>
      <c r="G147" s="36">
        <v>10</v>
      </c>
      <c r="I147" s="36">
        <v>10</v>
      </c>
      <c r="K147" s="36">
        <v>10</v>
      </c>
      <c r="L147" s="37"/>
      <c r="M147" s="43">
        <v>0</v>
      </c>
      <c r="O147" s="43">
        <v>10</v>
      </c>
      <c r="Q147" s="43">
        <v>0</v>
      </c>
      <c r="R147" s="37"/>
      <c r="S147" s="43">
        <v>10</v>
      </c>
      <c r="T147" s="37"/>
      <c r="U147" s="36">
        <v>10</v>
      </c>
      <c r="V147" s="37"/>
    </row>
    <row r="148" spans="1:22" ht="36.75" customHeight="1" outlineLevel="1" x14ac:dyDescent="0.25">
      <c r="A148" s="31"/>
      <c r="B148" s="35" t="s">
        <v>227</v>
      </c>
      <c r="C148" s="36">
        <v>10</v>
      </c>
      <c r="E148" s="36">
        <v>10</v>
      </c>
      <c r="G148" s="36">
        <v>10</v>
      </c>
      <c r="I148" s="36">
        <v>10</v>
      </c>
      <c r="K148" s="36">
        <v>10</v>
      </c>
      <c r="L148" s="37"/>
      <c r="M148" s="43">
        <v>10</v>
      </c>
      <c r="O148" s="43">
        <v>10</v>
      </c>
      <c r="Q148" s="43">
        <v>10</v>
      </c>
      <c r="R148" s="37"/>
      <c r="S148" s="43">
        <v>10</v>
      </c>
      <c r="T148" s="37"/>
      <c r="U148" s="36">
        <v>10</v>
      </c>
      <c r="V148" s="37"/>
    </row>
    <row r="149" spans="1:22" ht="15.75" outlineLevel="1" x14ac:dyDescent="0.25">
      <c r="A149" s="31"/>
      <c r="B149" s="53"/>
      <c r="C149" s="33"/>
      <c r="D149" s="34"/>
      <c r="E149" s="33"/>
      <c r="F149" s="34"/>
      <c r="G149" s="33"/>
      <c r="H149" s="34"/>
      <c r="I149" s="33"/>
      <c r="J149" s="34"/>
      <c r="K149" s="33"/>
      <c r="L149" s="34"/>
      <c r="M149" s="33"/>
      <c r="N149" s="34"/>
      <c r="O149" s="33"/>
      <c r="P149" s="34"/>
      <c r="Q149" s="33"/>
      <c r="R149" s="34"/>
      <c r="S149" s="33"/>
      <c r="T149" s="34"/>
      <c r="U149" s="33"/>
      <c r="V149" s="34"/>
    </row>
    <row r="150" spans="1:22" ht="15.75" outlineLevel="1" x14ac:dyDescent="0.25">
      <c r="A150" s="31">
        <v>10</v>
      </c>
      <c r="B150" s="32" t="s">
        <v>228</v>
      </c>
      <c r="C150" s="33">
        <f>ROUND(SUM(C152:C164)/$A$150,1)</f>
        <v>8</v>
      </c>
      <c r="D150" s="34"/>
      <c r="E150" s="33">
        <f>ROUND(SUM(E152:E164)/$A$150,1)</f>
        <v>3</v>
      </c>
      <c r="F150" s="34"/>
      <c r="G150" s="33">
        <f>ROUND(SUM(G152:G164)/$A$150,1)</f>
        <v>10</v>
      </c>
      <c r="H150" s="34"/>
      <c r="I150" s="33">
        <f>ROUND(SUM(I152:I164)/$A$150,1)</f>
        <v>7.5</v>
      </c>
      <c r="J150" s="34"/>
      <c r="K150" s="33">
        <f>ROUND(SUM(K152:K164)/$A$150,1)</f>
        <v>10</v>
      </c>
      <c r="L150" s="34"/>
      <c r="M150" s="33">
        <f>ROUND(SUM(M152:M164)/$A$150,1)</f>
        <v>0</v>
      </c>
      <c r="N150" s="34"/>
      <c r="O150" s="33">
        <f>ROUND(SUM(O152:O164)/$A$150,1)</f>
        <v>9</v>
      </c>
      <c r="P150" s="34"/>
      <c r="Q150" s="33">
        <f>ROUND(SUM(Q152:Q164)/$A$150,1)</f>
        <v>7</v>
      </c>
      <c r="R150" s="34"/>
      <c r="S150" s="33">
        <f>ROUND(SUM(S152:S164)/$A$150,1)</f>
        <v>3.5</v>
      </c>
      <c r="T150" s="34"/>
      <c r="U150" s="33">
        <f>ROUND(SUM(U152:U164)/$A$150,1)</f>
        <v>10</v>
      </c>
      <c r="V150" s="34"/>
    </row>
    <row r="151" spans="1:22" ht="15.75" outlineLevel="1" x14ac:dyDescent="0.25">
      <c r="A151" s="31"/>
      <c r="B151" s="53"/>
      <c r="C151" s="33"/>
      <c r="D151" s="34"/>
      <c r="E151" s="33"/>
      <c r="F151" s="34"/>
      <c r="G151" s="33"/>
      <c r="H151" s="34"/>
      <c r="I151" s="33"/>
      <c r="J151" s="34"/>
      <c r="K151" s="33"/>
      <c r="L151" s="34"/>
      <c r="M151" s="33"/>
      <c r="N151" s="34"/>
      <c r="O151" s="33"/>
      <c r="P151" s="34"/>
      <c r="Q151" s="33"/>
      <c r="R151" s="34"/>
      <c r="S151" s="33"/>
      <c r="T151" s="34"/>
      <c r="U151" s="33"/>
      <c r="V151" s="34"/>
    </row>
    <row r="152" spans="1:22" ht="63" outlineLevel="1" x14ac:dyDescent="0.25">
      <c r="A152" s="31"/>
      <c r="B152" s="46" t="s">
        <v>229</v>
      </c>
      <c r="C152" s="36">
        <v>10</v>
      </c>
      <c r="E152" s="36">
        <v>5</v>
      </c>
      <c r="F152" s="37" t="s">
        <v>230</v>
      </c>
      <c r="G152" s="36">
        <v>10</v>
      </c>
      <c r="I152" s="36">
        <v>10</v>
      </c>
      <c r="K152" s="36">
        <v>10</v>
      </c>
      <c r="L152" s="37"/>
      <c r="M152" s="36">
        <v>0</v>
      </c>
      <c r="O152" s="36">
        <v>10</v>
      </c>
      <c r="Q152" s="36">
        <v>10</v>
      </c>
      <c r="R152" s="37"/>
      <c r="S152" s="36">
        <v>5</v>
      </c>
      <c r="T152" s="37" t="s">
        <v>458</v>
      </c>
      <c r="U152" s="36">
        <v>10</v>
      </c>
      <c r="V152" s="37"/>
    </row>
    <row r="153" spans="1:22" ht="63" outlineLevel="1" x14ac:dyDescent="0.25">
      <c r="A153" s="31"/>
      <c r="B153" s="46" t="s">
        <v>231</v>
      </c>
      <c r="C153" s="36">
        <v>10</v>
      </c>
      <c r="E153" s="36">
        <v>5</v>
      </c>
      <c r="F153" s="37" t="s">
        <v>232</v>
      </c>
      <c r="G153" s="36">
        <v>10</v>
      </c>
      <c r="I153" s="36">
        <v>10</v>
      </c>
      <c r="K153" s="36">
        <v>10</v>
      </c>
      <c r="L153" s="37"/>
      <c r="M153" s="36">
        <v>0</v>
      </c>
      <c r="O153" s="36">
        <v>10</v>
      </c>
      <c r="Q153" s="36">
        <v>10</v>
      </c>
      <c r="R153" s="37"/>
      <c r="S153" s="36">
        <v>5</v>
      </c>
      <c r="T153" s="37"/>
      <c r="U153" s="36">
        <v>10</v>
      </c>
      <c r="V153" s="37"/>
    </row>
    <row r="154" spans="1:22" ht="47.25" outlineLevel="1" x14ac:dyDescent="0.25">
      <c r="A154" s="31"/>
      <c r="B154" s="46" t="s">
        <v>233</v>
      </c>
      <c r="C154" s="36">
        <v>10</v>
      </c>
      <c r="E154" s="36">
        <v>0</v>
      </c>
      <c r="G154" s="36">
        <v>10</v>
      </c>
      <c r="I154" s="36">
        <v>0</v>
      </c>
      <c r="K154" s="36">
        <v>10</v>
      </c>
      <c r="L154" s="37"/>
      <c r="M154" s="36">
        <v>0</v>
      </c>
      <c r="O154" s="36">
        <v>10</v>
      </c>
      <c r="Q154" s="36">
        <v>0</v>
      </c>
      <c r="R154" s="37"/>
      <c r="S154" s="36">
        <v>0</v>
      </c>
      <c r="T154" s="37"/>
      <c r="U154" s="36">
        <v>10</v>
      </c>
      <c r="V154" s="37"/>
    </row>
    <row r="155" spans="1:22" ht="47.25" outlineLevel="1" x14ac:dyDescent="0.25">
      <c r="A155" s="31"/>
      <c r="B155" s="46" t="s">
        <v>234</v>
      </c>
      <c r="C155" s="36">
        <v>10</v>
      </c>
      <c r="E155" s="36">
        <v>0</v>
      </c>
      <c r="G155" s="39">
        <v>10</v>
      </c>
      <c r="I155" s="39">
        <v>0</v>
      </c>
      <c r="K155" s="39">
        <v>10</v>
      </c>
      <c r="L155" s="37"/>
      <c r="M155" s="39">
        <v>0</v>
      </c>
      <c r="O155" s="39">
        <v>10</v>
      </c>
      <c r="Q155" s="39">
        <v>0</v>
      </c>
      <c r="R155" s="37"/>
      <c r="S155" s="39">
        <v>0</v>
      </c>
      <c r="T155" s="37"/>
      <c r="U155" s="39">
        <v>10</v>
      </c>
      <c r="V155" s="37"/>
    </row>
    <row r="156" spans="1:22" ht="63" outlineLevel="1" x14ac:dyDescent="0.25">
      <c r="A156" s="31"/>
      <c r="B156" s="46" t="s">
        <v>235</v>
      </c>
      <c r="C156" s="36">
        <v>10</v>
      </c>
      <c r="E156" s="36">
        <v>5</v>
      </c>
      <c r="F156" s="37" t="s">
        <v>232</v>
      </c>
      <c r="G156" s="39">
        <v>10</v>
      </c>
      <c r="I156" s="39">
        <v>10</v>
      </c>
      <c r="K156" s="39">
        <v>10</v>
      </c>
      <c r="L156" s="37"/>
      <c r="M156" s="36">
        <v>0</v>
      </c>
      <c r="O156" s="39">
        <v>10</v>
      </c>
      <c r="Q156" s="39">
        <v>10</v>
      </c>
      <c r="R156" s="37"/>
      <c r="S156" s="39">
        <v>10</v>
      </c>
      <c r="T156" s="37"/>
      <c r="U156" s="39">
        <v>10</v>
      </c>
      <c r="V156" s="37"/>
    </row>
    <row r="157" spans="1:22" ht="63" outlineLevel="1" x14ac:dyDescent="0.25">
      <c r="A157" s="31"/>
      <c r="B157" s="46" t="s">
        <v>236</v>
      </c>
      <c r="C157" s="36">
        <v>5</v>
      </c>
      <c r="D157" s="37" t="s">
        <v>237</v>
      </c>
      <c r="E157" s="36">
        <v>5</v>
      </c>
      <c r="F157" s="37" t="s">
        <v>232</v>
      </c>
      <c r="G157" s="39">
        <v>10</v>
      </c>
      <c r="I157" s="36">
        <v>5</v>
      </c>
      <c r="J157" s="37" t="s">
        <v>237</v>
      </c>
      <c r="K157" s="36">
        <v>10</v>
      </c>
      <c r="L157" s="37"/>
      <c r="M157" s="39">
        <v>0</v>
      </c>
      <c r="O157" s="39">
        <v>10</v>
      </c>
      <c r="Q157" s="39">
        <v>10</v>
      </c>
      <c r="R157" s="37"/>
      <c r="S157" s="39">
        <v>0</v>
      </c>
      <c r="T157" s="37"/>
      <c r="U157" s="39">
        <v>10</v>
      </c>
      <c r="V157" s="37"/>
    </row>
    <row r="158" spans="1:22" ht="45" outlineLevel="1" x14ac:dyDescent="0.25">
      <c r="A158" s="31"/>
      <c r="B158" s="46" t="s">
        <v>238</v>
      </c>
      <c r="C158" s="39">
        <v>5</v>
      </c>
      <c r="D158" s="37" t="s">
        <v>239</v>
      </c>
      <c r="E158" s="36">
        <v>5</v>
      </c>
      <c r="F158" s="37" t="s">
        <v>240</v>
      </c>
      <c r="G158" s="39">
        <v>10</v>
      </c>
      <c r="I158" s="39">
        <v>10</v>
      </c>
      <c r="K158" s="39">
        <v>10</v>
      </c>
      <c r="L158" s="37"/>
      <c r="M158" s="39">
        <v>0</v>
      </c>
      <c r="O158" s="39">
        <v>10</v>
      </c>
      <c r="Q158" s="39">
        <v>10</v>
      </c>
      <c r="R158" s="37"/>
      <c r="S158" s="39">
        <v>5</v>
      </c>
      <c r="T158" s="37"/>
      <c r="U158" s="39">
        <v>10</v>
      </c>
      <c r="V158" s="37"/>
    </row>
    <row r="159" spans="1:22" ht="31.5" outlineLevel="1" x14ac:dyDescent="0.25">
      <c r="A159" s="31"/>
      <c r="B159" s="46" t="s">
        <v>241</v>
      </c>
      <c r="C159" s="40"/>
      <c r="D159" s="41"/>
      <c r="E159" s="40"/>
      <c r="F159" s="41"/>
      <c r="G159" s="40"/>
      <c r="H159" s="41"/>
      <c r="I159" s="40"/>
      <c r="J159" s="41"/>
      <c r="K159" s="40"/>
      <c r="L159" s="41"/>
      <c r="M159" s="40"/>
      <c r="N159" s="41"/>
      <c r="O159" s="40"/>
      <c r="P159" s="41"/>
      <c r="Q159" s="40"/>
      <c r="R159" s="41"/>
      <c r="S159" s="40"/>
      <c r="T159" s="41"/>
      <c r="U159" s="40"/>
      <c r="V159" s="41"/>
    </row>
    <row r="160" spans="1:22" ht="63" outlineLevel="1" x14ac:dyDescent="0.25">
      <c r="A160" s="31"/>
      <c r="B160" s="46" t="s">
        <v>242</v>
      </c>
      <c r="C160" s="40"/>
      <c r="D160" s="41"/>
      <c r="E160" s="40"/>
      <c r="F160" s="41"/>
      <c r="G160" s="40"/>
      <c r="H160" s="41"/>
      <c r="I160" s="40"/>
      <c r="J160" s="41"/>
      <c r="K160" s="40"/>
      <c r="L160" s="41"/>
      <c r="M160" s="40"/>
      <c r="N160" s="41"/>
      <c r="O160" s="40"/>
      <c r="P160" s="41"/>
      <c r="Q160" s="40"/>
      <c r="R160" s="41"/>
      <c r="S160" s="40"/>
      <c r="T160" s="41"/>
      <c r="U160" s="40"/>
      <c r="V160" s="41"/>
    </row>
    <row r="161" spans="1:22" ht="15.75" outlineLevel="1" x14ac:dyDescent="0.25">
      <c r="A161" s="31"/>
      <c r="B161" s="46" t="s">
        <v>243</v>
      </c>
      <c r="C161" s="40"/>
      <c r="D161" s="41"/>
      <c r="E161" s="40"/>
      <c r="F161" s="41"/>
      <c r="G161" s="40"/>
      <c r="H161" s="41"/>
      <c r="I161" s="40"/>
      <c r="J161" s="41"/>
      <c r="K161" s="40"/>
      <c r="L161" s="41"/>
      <c r="M161" s="40"/>
      <c r="N161" s="41"/>
      <c r="O161" s="40"/>
      <c r="P161" s="41"/>
      <c r="Q161" s="40"/>
      <c r="R161" s="41"/>
      <c r="S161" s="40"/>
      <c r="T161" s="41"/>
      <c r="U161" s="40"/>
      <c r="V161" s="41"/>
    </row>
    <row r="162" spans="1:22" ht="47.25" outlineLevel="1" x14ac:dyDescent="0.25">
      <c r="A162" s="31"/>
      <c r="B162" s="46" t="s">
        <v>244</v>
      </c>
      <c r="C162" s="36">
        <v>0</v>
      </c>
      <c r="E162" s="36">
        <v>0</v>
      </c>
      <c r="G162" s="36">
        <v>10</v>
      </c>
      <c r="I162" s="36">
        <v>10</v>
      </c>
      <c r="K162" s="36">
        <v>10</v>
      </c>
      <c r="L162" s="37"/>
      <c r="M162" s="43">
        <v>0</v>
      </c>
      <c r="O162" s="36">
        <v>10</v>
      </c>
      <c r="Q162" s="36">
        <v>10</v>
      </c>
      <c r="R162" s="37"/>
      <c r="S162" s="36">
        <v>0</v>
      </c>
      <c r="T162" s="37"/>
      <c r="U162" s="36">
        <v>10</v>
      </c>
      <c r="V162" s="37"/>
    </row>
    <row r="163" spans="1:22" ht="47.25" outlineLevel="1" x14ac:dyDescent="0.25">
      <c r="A163" s="31"/>
      <c r="B163" s="46" t="s">
        <v>245</v>
      </c>
      <c r="C163" s="36">
        <v>10</v>
      </c>
      <c r="E163" s="36">
        <v>0</v>
      </c>
      <c r="G163" s="36">
        <v>10</v>
      </c>
      <c r="I163" s="36">
        <v>10</v>
      </c>
      <c r="K163" s="36">
        <v>10</v>
      </c>
      <c r="L163" s="37"/>
      <c r="M163" s="43">
        <v>0</v>
      </c>
      <c r="O163" s="36">
        <v>0</v>
      </c>
      <c r="Q163" s="36">
        <v>0</v>
      </c>
      <c r="R163" s="37"/>
      <c r="S163" s="36">
        <v>0</v>
      </c>
      <c r="T163" s="37"/>
      <c r="U163" s="36">
        <v>10</v>
      </c>
      <c r="V163" s="37"/>
    </row>
    <row r="164" spans="1:22" ht="47.25" outlineLevel="1" x14ac:dyDescent="0.25">
      <c r="A164" s="31"/>
      <c r="B164" s="46" t="s">
        <v>246</v>
      </c>
      <c r="C164" s="36">
        <v>10</v>
      </c>
      <c r="E164" s="36">
        <v>5</v>
      </c>
      <c r="F164" s="37" t="s">
        <v>240</v>
      </c>
      <c r="G164" s="36">
        <v>10</v>
      </c>
      <c r="I164" s="36">
        <v>10</v>
      </c>
      <c r="K164" s="36">
        <v>10</v>
      </c>
      <c r="L164" s="37"/>
      <c r="M164" s="43">
        <v>0</v>
      </c>
      <c r="O164" s="36">
        <v>10</v>
      </c>
      <c r="Q164" s="36">
        <v>10</v>
      </c>
      <c r="R164" s="37"/>
      <c r="S164" s="36">
        <v>10</v>
      </c>
      <c r="T164" s="37"/>
      <c r="U164" s="36">
        <v>10</v>
      </c>
      <c r="V164" s="37"/>
    </row>
    <row r="165" spans="1:22" outlineLevel="1" x14ac:dyDescent="0.25">
      <c r="A165" s="31"/>
      <c r="B165" s="31"/>
      <c r="C165" s="33"/>
      <c r="D165" s="34"/>
      <c r="E165" s="33"/>
      <c r="F165" s="34"/>
      <c r="G165" s="33"/>
      <c r="H165" s="34"/>
      <c r="I165" s="33"/>
      <c r="J165" s="34"/>
      <c r="K165" s="33"/>
      <c r="L165" s="34"/>
      <c r="M165" s="33"/>
      <c r="N165" s="34"/>
      <c r="O165" s="33"/>
      <c r="P165" s="34"/>
      <c r="Q165" s="33"/>
      <c r="R165" s="34"/>
      <c r="S165" s="33"/>
      <c r="T165" s="34"/>
      <c r="U165" s="33"/>
      <c r="V165" s="34"/>
    </row>
    <row r="166" spans="1:22" ht="15.75" outlineLevel="1" x14ac:dyDescent="0.25">
      <c r="A166" s="31">
        <v>7</v>
      </c>
      <c r="B166" s="32" t="s">
        <v>247</v>
      </c>
      <c r="C166" s="33">
        <f>ROUND(SUM(C168:C178)/$A$166,1)</f>
        <v>9.3000000000000007</v>
      </c>
      <c r="D166" s="34"/>
      <c r="E166" s="33">
        <f>ROUND(SUM(E168:E178)/$A$166,1)</f>
        <v>9.3000000000000007</v>
      </c>
      <c r="F166" s="34"/>
      <c r="G166" s="33">
        <f>ROUND(SUM(G168:G178)/$A$166,1)</f>
        <v>10</v>
      </c>
      <c r="H166" s="34"/>
      <c r="I166" s="33">
        <f>ROUND(SUM(I168:I178)/$A$166,1)</f>
        <v>10</v>
      </c>
      <c r="J166" s="34"/>
      <c r="K166" s="33">
        <f>ROUND(SUM(K168:K178)/$A$166,1)</f>
        <v>10</v>
      </c>
      <c r="L166" s="34"/>
      <c r="M166" s="33">
        <f>ROUND(SUM(M168:M178)/$A$166,1)</f>
        <v>8.6</v>
      </c>
      <c r="N166" s="34"/>
      <c r="O166" s="33">
        <f>ROUND(SUM(O168:O178)/$A$166,1)</f>
        <v>10</v>
      </c>
      <c r="P166" s="34"/>
      <c r="Q166" s="33">
        <f>ROUND(SUM(Q168:Q178)/$A$166,1)</f>
        <v>9.3000000000000007</v>
      </c>
      <c r="R166" s="34"/>
      <c r="S166" s="33">
        <f>ROUND(SUM(S168:S178)/$A$166,1)</f>
        <v>7.1</v>
      </c>
      <c r="T166" s="34"/>
      <c r="U166" s="33">
        <f>ROUND(SUM(U168:U178)/$A$166,1)</f>
        <v>10</v>
      </c>
      <c r="V166" s="34"/>
    </row>
    <row r="167" spans="1:22" ht="15.75" outlineLevel="1" x14ac:dyDescent="0.25">
      <c r="A167" s="31"/>
      <c r="B167" s="53"/>
      <c r="C167" s="33"/>
      <c r="D167" s="34"/>
      <c r="E167" s="33"/>
      <c r="F167" s="34"/>
      <c r="G167" s="33"/>
      <c r="H167" s="34"/>
      <c r="I167" s="33"/>
      <c r="J167" s="34"/>
      <c r="K167" s="33"/>
      <c r="L167" s="34"/>
      <c r="M167" s="33"/>
      <c r="N167" s="34"/>
      <c r="O167" s="33"/>
      <c r="P167" s="34"/>
      <c r="Q167" s="33"/>
      <c r="R167" s="34"/>
      <c r="S167" s="33"/>
      <c r="T167" s="34"/>
      <c r="U167" s="33"/>
      <c r="V167" s="34"/>
    </row>
    <row r="168" spans="1:22" ht="78.75" outlineLevel="1" x14ac:dyDescent="0.25">
      <c r="A168" s="31"/>
      <c r="B168" s="46" t="s">
        <v>248</v>
      </c>
      <c r="C168" s="36">
        <v>5</v>
      </c>
      <c r="D168" s="37" t="s">
        <v>249</v>
      </c>
      <c r="E168" s="36">
        <v>10</v>
      </c>
      <c r="G168" s="36">
        <v>10</v>
      </c>
      <c r="I168" s="36">
        <v>10</v>
      </c>
      <c r="K168" s="36">
        <v>10</v>
      </c>
      <c r="L168" s="37"/>
      <c r="M168" s="36">
        <v>10</v>
      </c>
      <c r="O168" s="36">
        <v>10</v>
      </c>
      <c r="Q168" s="36">
        <v>10</v>
      </c>
      <c r="R168" s="37"/>
      <c r="S168" s="36">
        <v>10</v>
      </c>
      <c r="T168" s="37"/>
      <c r="U168" s="36">
        <v>10</v>
      </c>
      <c r="V168" s="37"/>
    </row>
    <row r="169" spans="1:22" ht="47.25" outlineLevel="1" x14ac:dyDescent="0.25">
      <c r="A169" s="31"/>
      <c r="B169" s="46" t="s">
        <v>250</v>
      </c>
      <c r="C169" s="36">
        <v>10</v>
      </c>
      <c r="E169" s="36">
        <v>10</v>
      </c>
      <c r="G169" s="36">
        <v>10</v>
      </c>
      <c r="I169" s="36">
        <v>10</v>
      </c>
      <c r="K169" s="36">
        <v>10</v>
      </c>
      <c r="L169" s="37"/>
      <c r="M169" s="36">
        <v>10</v>
      </c>
      <c r="O169" s="36">
        <v>10</v>
      </c>
      <c r="Q169" s="36">
        <v>10</v>
      </c>
      <c r="R169" s="37"/>
      <c r="S169" s="36">
        <v>10</v>
      </c>
      <c r="T169" s="37"/>
      <c r="U169" s="36">
        <v>10</v>
      </c>
      <c r="V169" s="37"/>
    </row>
    <row r="170" spans="1:22" ht="47.25" outlineLevel="1" x14ac:dyDescent="0.25">
      <c r="A170" s="31"/>
      <c r="B170" s="46" t="s">
        <v>251</v>
      </c>
      <c r="C170" s="36">
        <v>10</v>
      </c>
      <c r="E170" s="36">
        <v>10</v>
      </c>
      <c r="G170" s="36">
        <v>10</v>
      </c>
      <c r="I170" s="36">
        <v>10</v>
      </c>
      <c r="K170" s="36">
        <v>10</v>
      </c>
      <c r="L170" s="37"/>
      <c r="M170" s="36">
        <v>10</v>
      </c>
      <c r="O170" s="43">
        <v>10</v>
      </c>
      <c r="Q170" s="43">
        <v>10</v>
      </c>
      <c r="R170" s="37"/>
      <c r="S170" s="43">
        <v>10</v>
      </c>
      <c r="T170" s="37"/>
      <c r="U170" s="36">
        <v>10</v>
      </c>
      <c r="V170" s="37"/>
    </row>
    <row r="171" spans="1:22" ht="63" outlineLevel="1" x14ac:dyDescent="0.25">
      <c r="A171" s="31"/>
      <c r="B171" s="46" t="s">
        <v>252</v>
      </c>
      <c r="C171" s="36">
        <v>10</v>
      </c>
      <c r="E171" s="36">
        <v>10</v>
      </c>
      <c r="G171" s="36">
        <v>10</v>
      </c>
      <c r="I171" s="36">
        <v>10</v>
      </c>
      <c r="K171" s="36">
        <v>10</v>
      </c>
      <c r="L171" s="37"/>
      <c r="M171" s="36">
        <v>10</v>
      </c>
      <c r="O171" s="43">
        <v>10</v>
      </c>
      <c r="Q171" s="43">
        <v>10</v>
      </c>
      <c r="R171" s="37"/>
      <c r="S171" s="43">
        <v>5</v>
      </c>
      <c r="T171" s="37"/>
      <c r="U171" s="36">
        <v>10</v>
      </c>
      <c r="V171" s="37"/>
    </row>
    <row r="172" spans="1:22" ht="31.5" outlineLevel="1" x14ac:dyDescent="0.25">
      <c r="A172" s="31"/>
      <c r="B172" s="46" t="s">
        <v>253</v>
      </c>
      <c r="C172" s="39">
        <v>10</v>
      </c>
      <c r="E172" s="36">
        <v>5</v>
      </c>
      <c r="F172" s="37" t="s">
        <v>254</v>
      </c>
      <c r="G172" s="36">
        <v>10</v>
      </c>
      <c r="I172" s="39">
        <v>10</v>
      </c>
      <c r="K172" s="39">
        <v>10</v>
      </c>
      <c r="L172" s="37"/>
      <c r="M172" s="39">
        <v>10</v>
      </c>
      <c r="O172" s="43">
        <v>10</v>
      </c>
      <c r="Q172" s="43">
        <v>5</v>
      </c>
      <c r="R172" s="37" t="s">
        <v>255</v>
      </c>
      <c r="S172" s="43">
        <v>5</v>
      </c>
      <c r="T172" s="37" t="s">
        <v>255</v>
      </c>
      <c r="U172" s="36">
        <v>10</v>
      </c>
      <c r="V172" s="37"/>
    </row>
    <row r="173" spans="1:22" ht="15.75" outlineLevel="1" x14ac:dyDescent="0.25">
      <c r="A173" s="31"/>
      <c r="B173" s="46" t="s">
        <v>256</v>
      </c>
      <c r="C173" s="40"/>
      <c r="D173" s="41"/>
      <c r="E173" s="40"/>
      <c r="F173" s="41"/>
      <c r="G173" s="40"/>
      <c r="H173" s="41"/>
      <c r="I173" s="40"/>
      <c r="J173" s="41"/>
      <c r="K173" s="40"/>
      <c r="L173" s="41"/>
      <c r="M173" s="40"/>
      <c r="N173" s="41"/>
      <c r="O173" s="40"/>
      <c r="P173" s="41"/>
      <c r="Q173" s="40"/>
      <c r="R173" s="41"/>
      <c r="S173" s="40"/>
      <c r="T173" s="41"/>
      <c r="U173" s="40"/>
      <c r="V173" s="41"/>
    </row>
    <row r="174" spans="1:22" ht="31.5" outlineLevel="1" x14ac:dyDescent="0.25">
      <c r="A174" s="31"/>
      <c r="B174" s="46" t="s">
        <v>257</v>
      </c>
      <c r="C174" s="40"/>
      <c r="D174" s="41"/>
      <c r="E174" s="40"/>
      <c r="F174" s="41"/>
      <c r="G174" s="40"/>
      <c r="H174" s="41"/>
      <c r="I174" s="40"/>
      <c r="J174" s="41"/>
      <c r="K174" s="40"/>
      <c r="L174" s="41"/>
      <c r="M174" s="40"/>
      <c r="N174" s="41"/>
      <c r="O174" s="40"/>
      <c r="P174" s="41"/>
      <c r="Q174" s="40"/>
      <c r="R174" s="41"/>
      <c r="S174" s="40"/>
      <c r="T174" s="41"/>
      <c r="U174" s="40"/>
      <c r="V174" s="41"/>
    </row>
    <row r="175" spans="1:22" ht="15.75" outlineLevel="1" x14ac:dyDescent="0.25">
      <c r="A175" s="31"/>
      <c r="B175" s="46" t="s">
        <v>258</v>
      </c>
      <c r="C175" s="40"/>
      <c r="D175" s="41"/>
      <c r="E175" s="40"/>
      <c r="F175" s="41"/>
      <c r="G175" s="40"/>
      <c r="H175" s="41"/>
      <c r="I175" s="40"/>
      <c r="J175" s="41"/>
      <c r="K175" s="40"/>
      <c r="L175" s="41"/>
      <c r="M175" s="40"/>
      <c r="N175" s="41"/>
      <c r="O175" s="40"/>
      <c r="P175" s="41"/>
      <c r="Q175" s="40"/>
      <c r="R175" s="41"/>
      <c r="S175" s="40"/>
      <c r="T175" s="41"/>
      <c r="U175" s="40"/>
      <c r="V175" s="41"/>
    </row>
    <row r="176" spans="1:22" ht="15.75" outlineLevel="1" x14ac:dyDescent="0.25">
      <c r="A176" s="31"/>
      <c r="B176" s="46" t="s">
        <v>259</v>
      </c>
      <c r="C176" s="40"/>
      <c r="D176" s="41"/>
      <c r="E176" s="40"/>
      <c r="F176" s="41"/>
      <c r="G176" s="40"/>
      <c r="H176" s="41"/>
      <c r="I176" s="40"/>
      <c r="J176" s="41"/>
      <c r="K176" s="40"/>
      <c r="L176" s="41"/>
      <c r="M176" s="40"/>
      <c r="N176" s="41"/>
      <c r="O176" s="40"/>
      <c r="P176" s="41"/>
      <c r="Q176" s="40"/>
      <c r="R176" s="41"/>
      <c r="S176" s="40"/>
      <c r="T176" s="41"/>
      <c r="U176" s="40"/>
      <c r="V176" s="41"/>
    </row>
    <row r="177" spans="1:22" ht="78.75" outlineLevel="1" x14ac:dyDescent="0.25">
      <c r="A177" s="31"/>
      <c r="B177" s="46" t="s">
        <v>260</v>
      </c>
      <c r="C177" s="36">
        <v>10</v>
      </c>
      <c r="E177" s="36">
        <v>10</v>
      </c>
      <c r="G177" s="36">
        <v>10</v>
      </c>
      <c r="I177" s="36">
        <v>10</v>
      </c>
      <c r="K177" s="36">
        <v>10</v>
      </c>
      <c r="L177" s="37"/>
      <c r="M177" s="43">
        <v>10</v>
      </c>
      <c r="O177" s="43">
        <v>10</v>
      </c>
      <c r="Q177" s="43">
        <v>10</v>
      </c>
      <c r="R177" s="37"/>
      <c r="S177" s="43">
        <v>5</v>
      </c>
      <c r="T177" s="37"/>
      <c r="U177" s="36">
        <v>10</v>
      </c>
      <c r="V177" s="37"/>
    </row>
    <row r="178" spans="1:22" ht="63" outlineLevel="1" x14ac:dyDescent="0.25">
      <c r="A178" s="31"/>
      <c r="B178" s="46" t="s">
        <v>261</v>
      </c>
      <c r="C178" s="36">
        <v>10</v>
      </c>
      <c r="E178" s="36">
        <v>10</v>
      </c>
      <c r="G178" s="36">
        <v>10</v>
      </c>
      <c r="I178" s="36">
        <v>10</v>
      </c>
      <c r="K178" s="36">
        <v>10</v>
      </c>
      <c r="L178" s="37"/>
      <c r="M178" s="43">
        <v>0</v>
      </c>
      <c r="O178" s="43">
        <v>10</v>
      </c>
      <c r="Q178" s="43">
        <v>10</v>
      </c>
      <c r="R178" s="37"/>
      <c r="S178" s="43">
        <v>5</v>
      </c>
      <c r="T178" s="37"/>
      <c r="U178" s="36">
        <v>10</v>
      </c>
      <c r="V178" s="37"/>
    </row>
    <row r="179" spans="1:22" ht="15.75" outlineLevel="1" x14ac:dyDescent="0.25">
      <c r="A179" s="31"/>
      <c r="B179" s="44"/>
      <c r="C179" s="33"/>
      <c r="D179" s="34"/>
      <c r="E179" s="33"/>
      <c r="F179" s="34"/>
      <c r="G179" s="33"/>
      <c r="H179" s="34"/>
      <c r="I179" s="33"/>
      <c r="J179" s="34"/>
      <c r="K179" s="33"/>
      <c r="L179" s="34"/>
      <c r="M179" s="33"/>
      <c r="N179" s="34"/>
      <c r="O179" s="33"/>
      <c r="P179" s="34"/>
      <c r="Q179" s="33"/>
      <c r="R179" s="34"/>
      <c r="S179" s="33"/>
      <c r="T179" s="34"/>
      <c r="U179" s="33"/>
      <c r="V179" s="34"/>
    </row>
    <row r="180" spans="1:22" ht="15.75" outlineLevel="1" x14ac:dyDescent="0.25">
      <c r="A180" s="31">
        <v>8</v>
      </c>
      <c r="B180" s="32" t="s">
        <v>262</v>
      </c>
      <c r="C180" s="33">
        <f>ROUND(SUM(C182:C189)/$A$180,1)</f>
        <v>7.5</v>
      </c>
      <c r="D180" s="34"/>
      <c r="E180" s="33">
        <f>ROUND(SUM(E182:E189)/$A$180,1)</f>
        <v>8.1</v>
      </c>
      <c r="F180" s="34"/>
      <c r="G180" s="33">
        <f>ROUND(SUM(G182:G189)/$A$180,1)</f>
        <v>6.3</v>
      </c>
      <c r="H180" s="34"/>
      <c r="I180" s="33">
        <f>ROUND(SUM(I182:I189)/$A$180,1)</f>
        <v>9.4</v>
      </c>
      <c r="J180" s="34"/>
      <c r="K180" s="33">
        <f>ROUND(SUM(K182:K189)/$A$180,1)</f>
        <v>10</v>
      </c>
      <c r="L180" s="34"/>
      <c r="M180" s="33">
        <f>ROUND(SUM(M182:M189)/$A$180,1)</f>
        <v>3.1</v>
      </c>
      <c r="N180" s="34"/>
      <c r="O180" s="33">
        <f>ROUND(SUM(O182:O189)/$A$180,1)</f>
        <v>9.4</v>
      </c>
      <c r="P180" s="34"/>
      <c r="Q180" s="33">
        <f>ROUND(SUM(Q182:Q189)/$A$180,1)</f>
        <v>7.5</v>
      </c>
      <c r="R180" s="34"/>
      <c r="S180" s="33">
        <f>ROUND(SUM(S182:S189)/$A$180,1)</f>
        <v>4.4000000000000004</v>
      </c>
      <c r="T180" s="34"/>
      <c r="U180" s="33">
        <f>ROUND(SUM(U182:U189)/$A$180,1)</f>
        <v>6.3</v>
      </c>
      <c r="V180" s="34"/>
    </row>
    <row r="181" spans="1:22" ht="15.75" outlineLevel="1" x14ac:dyDescent="0.25">
      <c r="A181" s="31"/>
      <c r="B181" s="32"/>
      <c r="C181" s="33"/>
      <c r="D181" s="34"/>
      <c r="E181" s="33"/>
      <c r="F181" s="34"/>
      <c r="G181" s="33"/>
      <c r="H181" s="34"/>
      <c r="I181" s="33"/>
      <c r="J181" s="34"/>
      <c r="K181" s="33"/>
      <c r="L181" s="34"/>
      <c r="M181" s="33"/>
      <c r="N181" s="34"/>
      <c r="O181" s="33"/>
      <c r="P181" s="34"/>
      <c r="Q181" s="33"/>
      <c r="R181" s="34"/>
      <c r="S181" s="33"/>
      <c r="T181" s="34"/>
      <c r="U181" s="33"/>
      <c r="V181" s="34"/>
    </row>
    <row r="182" spans="1:22" ht="47.25" outlineLevel="1" x14ac:dyDescent="0.25">
      <c r="A182" s="31"/>
      <c r="B182" s="35" t="s">
        <v>263</v>
      </c>
      <c r="C182" s="36">
        <v>10</v>
      </c>
      <c r="E182" s="36">
        <v>10</v>
      </c>
      <c r="G182" s="36">
        <v>5</v>
      </c>
      <c r="H182" s="37" t="s">
        <v>264</v>
      </c>
      <c r="I182" s="36">
        <v>10</v>
      </c>
      <c r="K182" s="36">
        <v>10</v>
      </c>
      <c r="L182" s="37"/>
      <c r="M182" s="36">
        <v>5</v>
      </c>
      <c r="N182" s="37" t="s">
        <v>264</v>
      </c>
      <c r="O182" s="36">
        <v>10</v>
      </c>
      <c r="Q182" s="36">
        <v>10</v>
      </c>
      <c r="R182" s="37"/>
      <c r="S182" s="36">
        <v>10</v>
      </c>
      <c r="T182" s="37"/>
      <c r="U182" s="36">
        <v>5</v>
      </c>
      <c r="V182" s="37" t="s">
        <v>264</v>
      </c>
    </row>
    <row r="183" spans="1:22" ht="31.5" outlineLevel="1" x14ac:dyDescent="0.25">
      <c r="A183" s="31"/>
      <c r="B183" s="35" t="s">
        <v>265</v>
      </c>
      <c r="C183" s="36">
        <v>10</v>
      </c>
      <c r="E183" s="36">
        <v>10</v>
      </c>
      <c r="G183" s="36">
        <v>10</v>
      </c>
      <c r="I183" s="36">
        <v>10</v>
      </c>
      <c r="K183" s="36">
        <v>10</v>
      </c>
      <c r="L183" s="37"/>
      <c r="M183" s="36">
        <v>10</v>
      </c>
      <c r="O183" s="36">
        <v>10</v>
      </c>
      <c r="Q183" s="36">
        <v>10</v>
      </c>
      <c r="R183" s="37"/>
      <c r="S183" s="36">
        <v>10</v>
      </c>
      <c r="T183" s="37"/>
      <c r="U183" s="36">
        <v>10</v>
      </c>
      <c r="V183" s="37"/>
    </row>
    <row r="184" spans="1:22" ht="31.5" outlineLevel="1" x14ac:dyDescent="0.25">
      <c r="A184" s="31"/>
      <c r="B184" s="35" t="s">
        <v>266</v>
      </c>
      <c r="C184" s="36">
        <v>10</v>
      </c>
      <c r="E184" s="36">
        <v>10</v>
      </c>
      <c r="G184" s="36">
        <v>10</v>
      </c>
      <c r="I184" s="36">
        <v>10</v>
      </c>
      <c r="K184" s="36">
        <v>10</v>
      </c>
      <c r="L184" s="37"/>
      <c r="M184" s="36">
        <v>0</v>
      </c>
      <c r="O184" s="36">
        <v>10</v>
      </c>
      <c r="Q184" s="36">
        <v>10</v>
      </c>
      <c r="R184" s="37"/>
      <c r="S184" s="36">
        <v>0</v>
      </c>
      <c r="T184" s="37"/>
      <c r="U184" s="36">
        <v>10</v>
      </c>
      <c r="V184" s="37"/>
    </row>
    <row r="185" spans="1:22" ht="31.5" outlineLevel="1" x14ac:dyDescent="0.25">
      <c r="A185" s="31"/>
      <c r="B185" s="35" t="s">
        <v>267</v>
      </c>
      <c r="C185" s="36">
        <v>5</v>
      </c>
      <c r="D185" s="37" t="s">
        <v>268</v>
      </c>
      <c r="E185" s="36">
        <v>10</v>
      </c>
      <c r="G185" s="39">
        <v>5</v>
      </c>
      <c r="H185" s="37" t="s">
        <v>269</v>
      </c>
      <c r="I185" s="39">
        <v>10</v>
      </c>
      <c r="K185" s="39">
        <v>10</v>
      </c>
      <c r="L185" s="37"/>
      <c r="M185" s="39">
        <v>5</v>
      </c>
      <c r="N185" s="37" t="s">
        <v>269</v>
      </c>
      <c r="O185" s="39">
        <v>10</v>
      </c>
      <c r="Q185" s="39">
        <v>10</v>
      </c>
      <c r="R185" s="37"/>
      <c r="S185" s="39">
        <v>10</v>
      </c>
      <c r="T185" s="37"/>
      <c r="U185" s="39">
        <v>5</v>
      </c>
      <c r="V185" s="37" t="s">
        <v>269</v>
      </c>
    </row>
    <row r="186" spans="1:22" ht="31.5" outlineLevel="1" x14ac:dyDescent="0.25">
      <c r="A186" s="31"/>
      <c r="B186" s="35" t="s">
        <v>270</v>
      </c>
      <c r="C186" s="36">
        <v>10</v>
      </c>
      <c r="E186" s="36">
        <v>10</v>
      </c>
      <c r="G186" s="39">
        <v>5</v>
      </c>
      <c r="H186" s="37" t="s">
        <v>271</v>
      </c>
      <c r="I186" s="39">
        <v>10</v>
      </c>
      <c r="K186" s="39">
        <v>10</v>
      </c>
      <c r="L186" s="37"/>
      <c r="M186" s="39">
        <v>5</v>
      </c>
      <c r="N186" s="37" t="s">
        <v>271</v>
      </c>
      <c r="O186" s="39">
        <v>10</v>
      </c>
      <c r="Q186" s="39">
        <v>5</v>
      </c>
      <c r="R186" s="37" t="s">
        <v>271</v>
      </c>
      <c r="S186" s="39">
        <v>5</v>
      </c>
      <c r="T186" s="37"/>
      <c r="U186" s="39">
        <v>5</v>
      </c>
      <c r="V186" s="37" t="s">
        <v>271</v>
      </c>
    </row>
    <row r="187" spans="1:22" ht="31.5" outlineLevel="1" x14ac:dyDescent="0.25">
      <c r="A187" s="31"/>
      <c r="B187" s="35" t="s">
        <v>272</v>
      </c>
      <c r="C187" s="36">
        <v>5</v>
      </c>
      <c r="D187" s="37" t="s">
        <v>273</v>
      </c>
      <c r="E187" s="36">
        <v>5</v>
      </c>
      <c r="F187" s="37" t="s">
        <v>273</v>
      </c>
      <c r="G187" s="36">
        <v>5</v>
      </c>
      <c r="H187" s="37" t="s">
        <v>273</v>
      </c>
      <c r="I187" s="36">
        <v>5</v>
      </c>
      <c r="J187" s="37" t="s">
        <v>273</v>
      </c>
      <c r="K187" s="36">
        <v>10</v>
      </c>
      <c r="L187" s="37"/>
      <c r="M187" s="39">
        <v>0</v>
      </c>
      <c r="O187" s="36">
        <v>5</v>
      </c>
      <c r="P187" s="37" t="s">
        <v>273</v>
      </c>
      <c r="Q187" s="36">
        <v>5</v>
      </c>
      <c r="R187" s="37" t="s">
        <v>273</v>
      </c>
      <c r="S187" s="36">
        <v>0</v>
      </c>
      <c r="T187" s="37"/>
      <c r="U187" s="36">
        <v>5</v>
      </c>
      <c r="V187" s="37" t="s">
        <v>273</v>
      </c>
    </row>
    <row r="188" spans="1:22" ht="47.25" outlineLevel="1" x14ac:dyDescent="0.25">
      <c r="A188" s="31"/>
      <c r="B188" s="35" t="s">
        <v>274</v>
      </c>
      <c r="C188" s="39">
        <v>10</v>
      </c>
      <c r="E188" s="36">
        <v>10</v>
      </c>
      <c r="G188" s="39">
        <v>10</v>
      </c>
      <c r="I188" s="39">
        <v>10</v>
      </c>
      <c r="K188" s="39">
        <v>10</v>
      </c>
      <c r="L188" s="37"/>
      <c r="M188" s="39">
        <v>0</v>
      </c>
      <c r="O188" s="39">
        <v>10</v>
      </c>
      <c r="Q188" s="39">
        <v>10</v>
      </c>
      <c r="R188" s="37"/>
      <c r="S188" s="39">
        <v>0</v>
      </c>
      <c r="T188" s="37"/>
      <c r="U188" s="39">
        <v>10</v>
      </c>
      <c r="V188" s="37"/>
    </row>
    <row r="189" spans="1:22" ht="78.75" outlineLevel="1" x14ac:dyDescent="0.25">
      <c r="A189" s="31"/>
      <c r="B189" s="35" t="s">
        <v>275</v>
      </c>
      <c r="C189" s="39">
        <v>0</v>
      </c>
      <c r="E189" s="36">
        <v>0</v>
      </c>
      <c r="G189" s="39">
        <v>0</v>
      </c>
      <c r="I189" s="39">
        <v>10</v>
      </c>
      <c r="K189" s="39">
        <v>10</v>
      </c>
      <c r="L189" s="37"/>
      <c r="M189" s="39">
        <v>0</v>
      </c>
      <c r="O189" s="39">
        <v>10</v>
      </c>
      <c r="Q189" s="39">
        <v>0</v>
      </c>
      <c r="R189" s="37"/>
      <c r="S189" s="39">
        <v>0</v>
      </c>
      <c r="T189" s="37"/>
      <c r="U189" s="39">
        <v>0</v>
      </c>
      <c r="V189" s="37"/>
    </row>
    <row r="190" spans="1:22" ht="15.75" outlineLevel="1" x14ac:dyDescent="0.25">
      <c r="A190" s="31"/>
      <c r="B190" s="47"/>
      <c r="C190" s="33"/>
      <c r="D190" s="34"/>
      <c r="E190" s="33"/>
      <c r="F190" s="34"/>
      <c r="G190" s="33"/>
      <c r="H190" s="34"/>
      <c r="I190" s="33"/>
      <c r="J190" s="34"/>
      <c r="K190" s="33"/>
      <c r="L190" s="34"/>
      <c r="M190" s="33"/>
      <c r="N190" s="34"/>
      <c r="O190" s="33"/>
      <c r="P190" s="34"/>
      <c r="Q190" s="33"/>
      <c r="R190" s="34"/>
      <c r="S190" s="33"/>
      <c r="T190" s="34"/>
      <c r="U190" s="33"/>
      <c r="V190" s="34"/>
    </row>
    <row r="191" spans="1:22" ht="15.75" outlineLevel="1" x14ac:dyDescent="0.25">
      <c r="A191" s="31">
        <v>5</v>
      </c>
      <c r="B191" s="32" t="s">
        <v>276</v>
      </c>
      <c r="C191" s="33">
        <f>ROUND(SUM(C193:C205)/$A$191,1)</f>
        <v>9</v>
      </c>
      <c r="D191" s="34"/>
      <c r="E191" s="33">
        <f>ROUND(SUM(E193:E205)/$A$191,1)</f>
        <v>7</v>
      </c>
      <c r="F191" s="34"/>
      <c r="G191" s="33">
        <f>ROUND(SUM(G193:G205)/$A$191,1)</f>
        <v>6</v>
      </c>
      <c r="H191" s="34"/>
      <c r="I191" s="33">
        <f>ROUND(SUM(I193:I205)/$A$191,1)</f>
        <v>8</v>
      </c>
      <c r="J191" s="34"/>
      <c r="K191" s="33">
        <f>ROUND(SUM(K193:K205)/$A$191,1)</f>
        <v>10</v>
      </c>
      <c r="L191" s="34"/>
      <c r="M191" s="33">
        <f>ROUND(SUM(M193:M205)/$A$191,1)</f>
        <v>9</v>
      </c>
      <c r="N191" s="34"/>
      <c r="O191" s="33">
        <f>ROUND(SUM(O193:O205)/$A$191,1)</f>
        <v>9</v>
      </c>
      <c r="P191" s="34"/>
      <c r="Q191" s="33">
        <f>ROUND(SUM(Q193:Q205)/$A$191,1)</f>
        <v>8</v>
      </c>
      <c r="R191" s="34"/>
      <c r="S191" s="33">
        <f>ROUND(SUM(S193:S205)/$A$191,1)</f>
        <v>9</v>
      </c>
      <c r="T191" s="34"/>
      <c r="U191" s="33">
        <f>ROUND(SUM(U193:U205)/$A$191,1)</f>
        <v>6</v>
      </c>
      <c r="V191" s="34"/>
    </row>
    <row r="192" spans="1:22" ht="15.75" outlineLevel="1" x14ac:dyDescent="0.25">
      <c r="A192" s="31"/>
      <c r="B192" s="53"/>
      <c r="C192" s="33"/>
      <c r="D192" s="34"/>
      <c r="E192" s="33"/>
      <c r="F192" s="34"/>
      <c r="G192" s="33"/>
      <c r="H192" s="34"/>
      <c r="I192" s="33"/>
      <c r="J192" s="34"/>
      <c r="K192" s="33"/>
      <c r="L192" s="34"/>
      <c r="M192" s="33"/>
      <c r="N192" s="34"/>
      <c r="O192" s="33"/>
      <c r="P192" s="34"/>
      <c r="Q192" s="33"/>
      <c r="R192" s="34"/>
      <c r="S192" s="33"/>
      <c r="T192" s="34"/>
      <c r="U192" s="33"/>
      <c r="V192" s="34"/>
    </row>
    <row r="193" spans="1:22" ht="63" outlineLevel="1" x14ac:dyDescent="0.25">
      <c r="A193" s="31"/>
      <c r="B193" s="46" t="s">
        <v>277</v>
      </c>
      <c r="C193" s="36">
        <v>10</v>
      </c>
      <c r="E193" s="36">
        <v>10</v>
      </c>
      <c r="G193" s="36">
        <v>10</v>
      </c>
      <c r="I193" s="36">
        <v>10</v>
      </c>
      <c r="K193" s="36">
        <v>10</v>
      </c>
      <c r="L193" s="37"/>
      <c r="M193" s="36">
        <v>10</v>
      </c>
      <c r="O193" s="36">
        <v>10</v>
      </c>
      <c r="Q193" s="36">
        <v>10</v>
      </c>
      <c r="R193" s="37"/>
      <c r="S193" s="36">
        <v>10</v>
      </c>
      <c r="T193" s="37"/>
      <c r="U193" s="36">
        <v>10</v>
      </c>
      <c r="V193" s="37"/>
    </row>
    <row r="194" spans="1:22" ht="31.5" outlineLevel="1" x14ac:dyDescent="0.25">
      <c r="A194" s="31"/>
      <c r="B194" s="46" t="s">
        <v>278</v>
      </c>
      <c r="C194" s="36">
        <v>10</v>
      </c>
      <c r="E194" s="36">
        <v>10</v>
      </c>
      <c r="G194" s="36">
        <v>10</v>
      </c>
      <c r="I194" s="36">
        <v>10</v>
      </c>
      <c r="K194" s="36">
        <v>10</v>
      </c>
      <c r="L194" s="37"/>
      <c r="M194" s="36">
        <v>10</v>
      </c>
      <c r="O194" s="36">
        <v>10</v>
      </c>
      <c r="Q194" s="36">
        <v>10</v>
      </c>
      <c r="R194" s="37"/>
      <c r="S194" s="36">
        <v>10</v>
      </c>
      <c r="T194" s="37"/>
      <c r="U194" s="36">
        <v>10</v>
      </c>
      <c r="V194" s="37"/>
    </row>
    <row r="195" spans="1:22" ht="47.25" outlineLevel="1" x14ac:dyDescent="0.25">
      <c r="A195" s="31"/>
      <c r="B195" s="46" t="s">
        <v>279</v>
      </c>
      <c r="C195" s="36">
        <v>10</v>
      </c>
      <c r="E195" s="36">
        <v>10</v>
      </c>
      <c r="G195" s="36">
        <v>5</v>
      </c>
      <c r="H195" s="37" t="s">
        <v>280</v>
      </c>
      <c r="I195" s="36">
        <v>5</v>
      </c>
      <c r="J195" s="37" t="s">
        <v>280</v>
      </c>
      <c r="K195" s="36">
        <v>10</v>
      </c>
      <c r="L195" s="37"/>
      <c r="M195" s="36">
        <v>10</v>
      </c>
      <c r="O195" s="36">
        <v>10</v>
      </c>
      <c r="Q195" s="36">
        <v>5</v>
      </c>
      <c r="R195" s="37" t="s">
        <v>281</v>
      </c>
      <c r="S195" s="36">
        <v>10</v>
      </c>
      <c r="T195" s="37"/>
      <c r="U195" s="36">
        <v>5</v>
      </c>
      <c r="V195" s="37" t="s">
        <v>280</v>
      </c>
    </row>
    <row r="196" spans="1:22" ht="45" outlineLevel="1" x14ac:dyDescent="0.25">
      <c r="A196" s="31"/>
      <c r="B196" s="46" t="s">
        <v>282</v>
      </c>
      <c r="C196" s="39">
        <v>10</v>
      </c>
      <c r="E196" s="36">
        <v>5</v>
      </c>
      <c r="F196" s="37" t="s">
        <v>283</v>
      </c>
      <c r="G196" s="39">
        <v>5</v>
      </c>
      <c r="H196" s="37" t="s">
        <v>284</v>
      </c>
      <c r="I196" s="39">
        <v>5</v>
      </c>
      <c r="J196" s="37" t="s">
        <v>284</v>
      </c>
      <c r="K196" s="39">
        <v>10</v>
      </c>
      <c r="L196" s="37"/>
      <c r="M196" s="39">
        <v>5</v>
      </c>
      <c r="N196" s="37" t="s">
        <v>285</v>
      </c>
      <c r="O196" s="39">
        <v>5</v>
      </c>
      <c r="P196" s="37" t="s">
        <v>286</v>
      </c>
      <c r="Q196" s="39">
        <v>5</v>
      </c>
      <c r="R196" s="37" t="s">
        <v>286</v>
      </c>
      <c r="S196" s="39">
        <v>5</v>
      </c>
      <c r="T196" s="37" t="s">
        <v>286</v>
      </c>
      <c r="U196" s="39">
        <v>5</v>
      </c>
      <c r="V196" s="37" t="s">
        <v>284</v>
      </c>
    </row>
    <row r="197" spans="1:22" ht="15.75" outlineLevel="1" x14ac:dyDescent="0.25">
      <c r="A197" s="31"/>
      <c r="B197" s="46" t="s">
        <v>287</v>
      </c>
      <c r="C197" s="40"/>
      <c r="D197" s="41"/>
      <c r="E197" s="40"/>
      <c r="F197" s="41"/>
      <c r="G197" s="40"/>
      <c r="H197" s="41"/>
      <c r="I197" s="40"/>
      <c r="J197" s="41"/>
      <c r="K197" s="40"/>
      <c r="L197" s="41"/>
      <c r="M197" s="40"/>
      <c r="N197" s="41"/>
      <c r="O197" s="40"/>
      <c r="P197" s="41"/>
      <c r="Q197" s="40"/>
      <c r="R197" s="41"/>
      <c r="S197" s="40"/>
      <c r="T197" s="41"/>
      <c r="U197" s="40"/>
      <c r="V197" s="41"/>
    </row>
    <row r="198" spans="1:22" ht="15.75" outlineLevel="1" x14ac:dyDescent="0.25">
      <c r="A198" s="31"/>
      <c r="B198" s="46" t="s">
        <v>288</v>
      </c>
      <c r="C198" s="40"/>
      <c r="D198" s="41"/>
      <c r="E198" s="40"/>
      <c r="F198" s="41"/>
      <c r="G198" s="40"/>
      <c r="H198" s="41"/>
      <c r="I198" s="40"/>
      <c r="J198" s="41"/>
      <c r="K198" s="40"/>
      <c r="L198" s="41"/>
      <c r="M198" s="40"/>
      <c r="N198" s="41"/>
      <c r="O198" s="40"/>
      <c r="P198" s="41"/>
      <c r="Q198" s="40"/>
      <c r="R198" s="41"/>
      <c r="S198" s="40"/>
      <c r="T198" s="41"/>
      <c r="U198" s="40"/>
      <c r="V198" s="41"/>
    </row>
    <row r="199" spans="1:22" ht="15.75" outlineLevel="1" x14ac:dyDescent="0.25">
      <c r="A199" s="31"/>
      <c r="B199" s="46" t="s">
        <v>289</v>
      </c>
      <c r="C199" s="40"/>
      <c r="D199" s="41"/>
      <c r="E199" s="40"/>
      <c r="F199" s="41"/>
      <c r="G199" s="40"/>
      <c r="H199" s="41"/>
      <c r="I199" s="40"/>
      <c r="J199" s="41"/>
      <c r="K199" s="40"/>
      <c r="L199" s="41"/>
      <c r="M199" s="40"/>
      <c r="N199" s="41"/>
      <c r="O199" s="40"/>
      <c r="P199" s="41"/>
      <c r="Q199" s="40"/>
      <c r="R199" s="41"/>
      <c r="S199" s="40"/>
      <c r="T199" s="41"/>
      <c r="U199" s="40"/>
      <c r="V199" s="41"/>
    </row>
    <row r="200" spans="1:22" ht="15.75" outlineLevel="1" x14ac:dyDescent="0.25">
      <c r="A200" s="31"/>
      <c r="B200" s="46" t="s">
        <v>290</v>
      </c>
      <c r="C200" s="40"/>
      <c r="D200" s="41"/>
      <c r="E200" s="40"/>
      <c r="F200" s="41"/>
      <c r="G200" s="40"/>
      <c r="H200" s="41"/>
      <c r="I200" s="40"/>
      <c r="J200" s="41"/>
      <c r="K200" s="40"/>
      <c r="L200" s="41"/>
      <c r="M200" s="40"/>
      <c r="N200" s="41"/>
      <c r="O200" s="40"/>
      <c r="P200" s="41"/>
      <c r="Q200" s="40"/>
      <c r="R200" s="41"/>
      <c r="S200" s="40"/>
      <c r="T200" s="41"/>
      <c r="U200" s="40"/>
      <c r="V200" s="41"/>
    </row>
    <row r="201" spans="1:22" ht="15.75" outlineLevel="1" x14ac:dyDescent="0.25">
      <c r="A201" s="31"/>
      <c r="B201" s="46" t="s">
        <v>291</v>
      </c>
      <c r="C201" s="40"/>
      <c r="D201" s="41"/>
      <c r="E201" s="40"/>
      <c r="F201" s="41"/>
      <c r="G201" s="40"/>
      <c r="H201" s="41"/>
      <c r="I201" s="40"/>
      <c r="J201" s="41"/>
      <c r="K201" s="40"/>
      <c r="L201" s="41"/>
      <c r="M201" s="40"/>
      <c r="N201" s="41"/>
      <c r="O201" s="40"/>
      <c r="P201" s="41"/>
      <c r="Q201" s="40"/>
      <c r="R201" s="41"/>
      <c r="S201" s="40"/>
      <c r="T201" s="41"/>
      <c r="U201" s="40"/>
      <c r="V201" s="41"/>
    </row>
    <row r="202" spans="1:22" ht="31.5" outlineLevel="1" x14ac:dyDescent="0.25">
      <c r="A202" s="31"/>
      <c r="B202" s="46" t="s">
        <v>292</v>
      </c>
      <c r="C202" s="40"/>
      <c r="D202" s="41"/>
      <c r="E202" s="40"/>
      <c r="F202" s="41"/>
      <c r="G202" s="40"/>
      <c r="H202" s="41"/>
      <c r="I202" s="40"/>
      <c r="J202" s="41"/>
      <c r="K202" s="40"/>
      <c r="L202" s="41"/>
      <c r="M202" s="40"/>
      <c r="N202" s="41"/>
      <c r="O202" s="40"/>
      <c r="P202" s="41"/>
      <c r="Q202" s="40"/>
      <c r="R202" s="41"/>
      <c r="S202" s="40"/>
      <c r="T202" s="41"/>
      <c r="U202" s="40"/>
      <c r="V202" s="41"/>
    </row>
    <row r="203" spans="1:22" ht="15.75" outlineLevel="1" x14ac:dyDescent="0.25">
      <c r="A203" s="31"/>
      <c r="B203" s="46" t="s">
        <v>293</v>
      </c>
      <c r="C203" s="40"/>
      <c r="D203" s="41"/>
      <c r="E203" s="40"/>
      <c r="F203" s="41"/>
      <c r="G203" s="40"/>
      <c r="H203" s="41"/>
      <c r="I203" s="40"/>
      <c r="J203" s="41"/>
      <c r="K203" s="40"/>
      <c r="L203" s="41"/>
      <c r="M203" s="40"/>
      <c r="N203" s="41"/>
      <c r="O203" s="40"/>
      <c r="P203" s="41"/>
      <c r="Q203" s="40"/>
      <c r="R203" s="41"/>
      <c r="S203" s="40"/>
      <c r="T203" s="41"/>
      <c r="U203" s="40"/>
      <c r="V203" s="41"/>
    </row>
    <row r="204" spans="1:22" ht="15.75" outlineLevel="1" x14ac:dyDescent="0.25">
      <c r="A204" s="31"/>
      <c r="B204" s="46" t="s">
        <v>294</v>
      </c>
      <c r="C204" s="40"/>
      <c r="D204" s="41"/>
      <c r="E204" s="40"/>
      <c r="F204" s="41"/>
      <c r="G204" s="40"/>
      <c r="H204" s="41"/>
      <c r="I204" s="40"/>
      <c r="J204" s="41"/>
      <c r="K204" s="40"/>
      <c r="L204" s="41"/>
      <c r="M204" s="40"/>
      <c r="N204" s="41"/>
      <c r="O204" s="40"/>
      <c r="P204" s="41"/>
      <c r="Q204" s="40"/>
      <c r="R204" s="41"/>
      <c r="S204" s="40"/>
      <c r="T204" s="41"/>
      <c r="U204" s="40"/>
      <c r="V204" s="41"/>
    </row>
    <row r="205" spans="1:22" ht="63" outlineLevel="1" x14ac:dyDescent="0.25">
      <c r="A205" s="31"/>
      <c r="B205" s="46" t="s">
        <v>295</v>
      </c>
      <c r="C205" s="39">
        <v>5</v>
      </c>
      <c r="D205" s="37" t="s">
        <v>296</v>
      </c>
      <c r="E205" s="36">
        <v>0</v>
      </c>
      <c r="G205" s="39">
        <v>0</v>
      </c>
      <c r="I205" s="39">
        <v>10</v>
      </c>
      <c r="K205" s="39">
        <v>10</v>
      </c>
      <c r="L205" s="37"/>
      <c r="M205" s="43">
        <v>10</v>
      </c>
      <c r="O205" s="43">
        <v>10</v>
      </c>
      <c r="Q205" s="43">
        <v>10</v>
      </c>
      <c r="R205" s="37"/>
      <c r="S205" s="43">
        <v>10</v>
      </c>
      <c r="T205" s="37"/>
      <c r="U205" s="39">
        <v>0</v>
      </c>
      <c r="V205" s="37"/>
    </row>
    <row r="206" spans="1:22" ht="15.75" outlineLevel="1" x14ac:dyDescent="0.25">
      <c r="A206" s="31"/>
      <c r="B206" s="53"/>
      <c r="C206" s="33"/>
      <c r="D206" s="34"/>
      <c r="E206" s="33"/>
      <c r="F206" s="34"/>
      <c r="G206" s="33"/>
      <c r="H206" s="34"/>
      <c r="I206" s="33"/>
      <c r="J206" s="34"/>
      <c r="K206" s="33"/>
      <c r="L206" s="34"/>
      <c r="M206" s="33"/>
      <c r="N206" s="34"/>
      <c r="O206" s="33"/>
      <c r="P206" s="34"/>
      <c r="Q206" s="33"/>
      <c r="R206" s="34"/>
      <c r="S206" s="33"/>
      <c r="T206" s="34"/>
      <c r="U206" s="33"/>
      <c r="V206" s="34"/>
    </row>
    <row r="207" spans="1:22" ht="31.5" outlineLevel="1" x14ac:dyDescent="0.25">
      <c r="A207" s="31">
        <v>5</v>
      </c>
      <c r="B207" s="32" t="s">
        <v>297</v>
      </c>
      <c r="C207" s="33">
        <f>ROUND(SUM(C209:C217)/$A$207,1)</f>
        <v>8</v>
      </c>
      <c r="D207" s="34"/>
      <c r="E207" s="33">
        <f>ROUND(SUM(E209:E217)/$A$207,1)</f>
        <v>5</v>
      </c>
      <c r="F207" s="34"/>
      <c r="G207" s="33">
        <f>ROUND(SUM(G209:G217)/$A$207,1)</f>
        <v>5</v>
      </c>
      <c r="H207" s="34"/>
      <c r="I207" s="33">
        <f>ROUND(SUM(I209:I217)/$A$207,1)</f>
        <v>7</v>
      </c>
      <c r="J207" s="34"/>
      <c r="K207" s="33">
        <f>ROUND(SUM(K209:K217)/$A$207,1)</f>
        <v>9</v>
      </c>
      <c r="L207" s="34"/>
      <c r="M207" s="33">
        <f>ROUND(SUM(M209:M217)/$A$207,1)</f>
        <v>1</v>
      </c>
      <c r="N207" s="34"/>
      <c r="O207" s="33">
        <f>ROUND(SUM(O209:O217)/$A$207,1)</f>
        <v>1</v>
      </c>
      <c r="P207" s="34"/>
      <c r="Q207" s="33">
        <f>ROUND(SUM(Q209:Q217)/$A$207,1)</f>
        <v>1</v>
      </c>
      <c r="R207" s="34"/>
      <c r="S207" s="33">
        <f>ROUND(SUM(S209:S217)/$A$207,1)</f>
        <v>1</v>
      </c>
      <c r="T207" s="34"/>
      <c r="U207" s="33">
        <f>ROUND(SUM(U209:U217)/$A$207,1)</f>
        <v>7</v>
      </c>
      <c r="V207" s="34"/>
    </row>
    <row r="208" spans="1:22" ht="15.75" outlineLevel="1" x14ac:dyDescent="0.25">
      <c r="A208" s="31"/>
      <c r="B208" s="53"/>
      <c r="C208" s="33"/>
      <c r="D208" s="34"/>
      <c r="E208" s="33"/>
      <c r="F208" s="34"/>
      <c r="G208" s="33"/>
      <c r="H208" s="34"/>
      <c r="I208" s="33"/>
      <c r="J208" s="34"/>
      <c r="K208" s="33"/>
      <c r="L208" s="34"/>
      <c r="M208" s="33"/>
      <c r="N208" s="34"/>
      <c r="O208" s="33"/>
      <c r="P208" s="34"/>
      <c r="Q208" s="33"/>
      <c r="R208" s="34"/>
      <c r="S208" s="33"/>
      <c r="T208" s="34"/>
      <c r="U208" s="33"/>
      <c r="V208" s="34"/>
    </row>
    <row r="209" spans="1:22" ht="63" outlineLevel="1" x14ac:dyDescent="0.25">
      <c r="A209" s="31"/>
      <c r="B209" s="35" t="s">
        <v>298</v>
      </c>
      <c r="C209" s="36">
        <v>10</v>
      </c>
      <c r="E209" s="36">
        <v>0</v>
      </c>
      <c r="G209" s="36">
        <v>0</v>
      </c>
      <c r="I209" s="36">
        <v>10</v>
      </c>
      <c r="K209" s="36">
        <v>10</v>
      </c>
      <c r="L209" s="37"/>
      <c r="M209" s="36">
        <v>0</v>
      </c>
      <c r="O209" s="36">
        <v>0</v>
      </c>
      <c r="Q209" s="36">
        <v>0</v>
      </c>
      <c r="R209" s="37"/>
      <c r="S209" s="36">
        <v>0</v>
      </c>
      <c r="T209" s="37"/>
      <c r="U209" s="36">
        <v>10</v>
      </c>
      <c r="V209" s="37"/>
    </row>
    <row r="210" spans="1:22" ht="31.5" outlineLevel="1" x14ac:dyDescent="0.25">
      <c r="A210" s="31"/>
      <c r="B210" s="35" t="s">
        <v>299</v>
      </c>
      <c r="C210" s="36">
        <v>5</v>
      </c>
      <c r="D210" s="37" t="s">
        <v>300</v>
      </c>
      <c r="E210" s="36">
        <v>0</v>
      </c>
      <c r="G210" s="36">
        <v>0</v>
      </c>
      <c r="I210" s="36">
        <v>0</v>
      </c>
      <c r="K210" s="36">
        <v>5</v>
      </c>
      <c r="L210" s="37" t="s">
        <v>301</v>
      </c>
      <c r="M210" s="36">
        <v>0</v>
      </c>
      <c r="O210" s="36">
        <v>0</v>
      </c>
      <c r="Q210" s="36">
        <v>0</v>
      </c>
      <c r="R210" s="37"/>
      <c r="S210" s="36">
        <v>0</v>
      </c>
      <c r="T210" s="37"/>
      <c r="U210" s="36">
        <v>0</v>
      </c>
      <c r="V210" s="37"/>
    </row>
    <row r="211" spans="1:22" ht="15.75" outlineLevel="1" x14ac:dyDescent="0.25">
      <c r="A211" s="31"/>
      <c r="B211" s="35" t="s">
        <v>302</v>
      </c>
      <c r="C211" s="40"/>
      <c r="D211" s="41"/>
      <c r="E211" s="40"/>
      <c r="F211" s="41"/>
      <c r="G211" s="40"/>
      <c r="H211" s="41"/>
      <c r="I211" s="40"/>
      <c r="J211" s="41"/>
      <c r="K211" s="40"/>
      <c r="L211" s="41"/>
      <c r="M211" s="40"/>
      <c r="N211" s="41"/>
      <c r="O211" s="40"/>
      <c r="P211" s="41"/>
      <c r="Q211" s="40"/>
      <c r="R211" s="41"/>
      <c r="S211" s="40"/>
      <c r="T211" s="41"/>
      <c r="U211" s="40"/>
      <c r="V211" s="41"/>
    </row>
    <row r="212" spans="1:22" ht="15.75" outlineLevel="1" x14ac:dyDescent="0.25">
      <c r="A212" s="31"/>
      <c r="B212" s="35" t="s">
        <v>303</v>
      </c>
      <c r="C212" s="40"/>
      <c r="D212" s="41"/>
      <c r="E212" s="40"/>
      <c r="F212" s="41"/>
      <c r="G212" s="40"/>
      <c r="H212" s="41"/>
      <c r="I212" s="40"/>
      <c r="J212" s="41"/>
      <c r="K212" s="40"/>
      <c r="L212" s="41"/>
      <c r="M212" s="40"/>
      <c r="N212" s="41"/>
      <c r="O212" s="40"/>
      <c r="P212" s="41"/>
      <c r="Q212" s="40"/>
      <c r="R212" s="41"/>
      <c r="S212" s="40"/>
      <c r="T212" s="41"/>
      <c r="U212" s="40"/>
      <c r="V212" s="41"/>
    </row>
    <row r="213" spans="1:22" ht="15.75" outlineLevel="1" x14ac:dyDescent="0.25">
      <c r="A213" s="31"/>
      <c r="B213" s="35" t="s">
        <v>304</v>
      </c>
      <c r="C213" s="40"/>
      <c r="D213" s="41"/>
      <c r="E213" s="40"/>
      <c r="F213" s="41"/>
      <c r="G213" s="40"/>
      <c r="H213" s="41"/>
      <c r="I213" s="40"/>
      <c r="J213" s="41"/>
      <c r="K213" s="40"/>
      <c r="L213" s="41"/>
      <c r="M213" s="40"/>
      <c r="N213" s="41"/>
      <c r="O213" s="40"/>
      <c r="P213" s="41"/>
      <c r="Q213" s="40"/>
      <c r="R213" s="41"/>
      <c r="S213" s="40"/>
      <c r="T213" s="41"/>
      <c r="U213" s="40"/>
      <c r="V213" s="41"/>
    </row>
    <row r="214" spans="1:22" ht="15.75" outlineLevel="1" x14ac:dyDescent="0.25">
      <c r="A214" s="31"/>
      <c r="B214" s="35" t="s">
        <v>305</v>
      </c>
      <c r="C214" s="40"/>
      <c r="D214" s="41"/>
      <c r="E214" s="40"/>
      <c r="F214" s="41"/>
      <c r="G214" s="40"/>
      <c r="H214" s="41"/>
      <c r="I214" s="40"/>
      <c r="J214" s="41"/>
      <c r="K214" s="40"/>
      <c r="L214" s="41"/>
      <c r="M214" s="40"/>
      <c r="N214" s="41"/>
      <c r="O214" s="40"/>
      <c r="P214" s="41"/>
      <c r="Q214" s="40"/>
      <c r="R214" s="41"/>
      <c r="S214" s="40"/>
      <c r="T214" s="41"/>
      <c r="U214" s="40"/>
      <c r="V214" s="41"/>
    </row>
    <row r="215" spans="1:22" ht="78.75" outlineLevel="1" x14ac:dyDescent="0.25">
      <c r="A215" s="31"/>
      <c r="B215" s="35" t="s">
        <v>306</v>
      </c>
      <c r="C215" s="36">
        <v>10</v>
      </c>
      <c r="E215" s="36">
        <v>10</v>
      </c>
      <c r="G215" s="36">
        <v>10</v>
      </c>
      <c r="I215" s="36">
        <v>10</v>
      </c>
      <c r="K215" s="36">
        <v>10</v>
      </c>
      <c r="L215" s="37"/>
      <c r="M215" s="39">
        <v>0</v>
      </c>
      <c r="N215" s="51"/>
      <c r="O215" s="39">
        <v>0</v>
      </c>
      <c r="P215" s="51"/>
      <c r="Q215" s="39">
        <v>0</v>
      </c>
      <c r="R215" s="51"/>
      <c r="S215" s="39">
        <v>0</v>
      </c>
      <c r="T215" s="51"/>
      <c r="U215" s="36">
        <v>10</v>
      </c>
      <c r="V215" s="37"/>
    </row>
    <row r="216" spans="1:22" ht="47.25" outlineLevel="1" x14ac:dyDescent="0.25">
      <c r="A216" s="31"/>
      <c r="B216" s="35" t="s">
        <v>307</v>
      </c>
      <c r="C216" s="36">
        <v>10</v>
      </c>
      <c r="E216" s="36">
        <v>10</v>
      </c>
      <c r="G216" s="36">
        <v>10</v>
      </c>
      <c r="I216" s="36">
        <v>10</v>
      </c>
      <c r="K216" s="36">
        <v>10</v>
      </c>
      <c r="L216" s="37"/>
      <c r="M216" s="39">
        <v>0</v>
      </c>
      <c r="N216" s="51"/>
      <c r="O216" s="39">
        <v>0</v>
      </c>
      <c r="P216" s="51"/>
      <c r="Q216" s="39">
        <v>0</v>
      </c>
      <c r="R216" s="51"/>
      <c r="S216" s="39">
        <v>0</v>
      </c>
      <c r="T216" s="51"/>
      <c r="U216" s="36">
        <v>10</v>
      </c>
      <c r="V216" s="37"/>
    </row>
    <row r="217" spans="1:22" ht="63" outlineLevel="1" x14ac:dyDescent="0.25">
      <c r="A217" s="31"/>
      <c r="B217" s="35" t="s">
        <v>308</v>
      </c>
      <c r="C217" s="36">
        <v>5</v>
      </c>
      <c r="D217" s="37" t="s">
        <v>309</v>
      </c>
      <c r="E217" s="36">
        <v>5</v>
      </c>
      <c r="F217" s="37" t="s">
        <v>310</v>
      </c>
      <c r="G217" s="36">
        <v>5</v>
      </c>
      <c r="H217" s="37" t="s">
        <v>310</v>
      </c>
      <c r="I217" s="36">
        <v>5</v>
      </c>
      <c r="J217" s="37" t="s">
        <v>309</v>
      </c>
      <c r="K217" s="36">
        <v>10</v>
      </c>
      <c r="L217" s="37"/>
      <c r="M217" s="39">
        <v>5</v>
      </c>
      <c r="N217" s="51" t="s">
        <v>309</v>
      </c>
      <c r="O217" s="39">
        <v>5</v>
      </c>
      <c r="P217" s="51" t="s">
        <v>309</v>
      </c>
      <c r="Q217" s="39">
        <v>5</v>
      </c>
      <c r="R217" s="51" t="s">
        <v>309</v>
      </c>
      <c r="S217" s="39">
        <v>5</v>
      </c>
      <c r="T217" s="51" t="s">
        <v>309</v>
      </c>
      <c r="U217" s="36">
        <v>5</v>
      </c>
      <c r="V217" s="37" t="s">
        <v>310</v>
      </c>
    </row>
    <row r="218" spans="1:22" ht="15.75" outlineLevel="1" x14ac:dyDescent="0.25">
      <c r="A218" s="31"/>
      <c r="B218" s="47"/>
      <c r="C218" s="33"/>
      <c r="D218" s="34"/>
      <c r="E218" s="33"/>
      <c r="F218" s="34"/>
      <c r="G218" s="33"/>
      <c r="H218" s="34"/>
      <c r="I218" s="33"/>
      <c r="J218" s="34"/>
      <c r="K218" s="33"/>
      <c r="L218" s="34"/>
      <c r="M218" s="33"/>
      <c r="N218" s="34"/>
      <c r="O218" s="33"/>
      <c r="P218" s="34"/>
      <c r="Q218" s="33"/>
      <c r="R218" s="34"/>
      <c r="S218" s="33"/>
      <c r="T218" s="34"/>
      <c r="U218" s="33"/>
      <c r="V218" s="34"/>
    </row>
    <row r="219" spans="1:22" ht="15.75" outlineLevel="1" x14ac:dyDescent="0.25">
      <c r="A219" s="31">
        <v>11</v>
      </c>
      <c r="B219" s="32" t="s">
        <v>311</v>
      </c>
      <c r="C219" s="33">
        <f>ROUND(SUM(C221:C231)/$A$219,1)</f>
        <v>6.4</v>
      </c>
      <c r="D219" s="34"/>
      <c r="E219" s="33">
        <f>ROUND(SUM(E221:E231)/$A$219,1)</f>
        <v>5</v>
      </c>
      <c r="F219" s="34"/>
      <c r="G219" s="33">
        <f>ROUND(SUM(G221:G231)/$A$219,1)</f>
        <v>6.4</v>
      </c>
      <c r="H219" s="34"/>
      <c r="I219" s="33">
        <f>ROUND(SUM(I221:I231)/$A$219,1)</f>
        <v>10</v>
      </c>
      <c r="J219" s="34"/>
      <c r="K219" s="33">
        <f>ROUND(SUM(K221:K231)/$A$219,1)</f>
        <v>10</v>
      </c>
      <c r="L219" s="34"/>
      <c r="M219" s="33">
        <f>ROUND(SUM(M221:M231)/$A$219,1)</f>
        <v>4.0999999999999996</v>
      </c>
      <c r="N219" s="34"/>
      <c r="O219" s="33">
        <f>ROUND(SUM(O221:O231)/$A$219,1)</f>
        <v>5.9</v>
      </c>
      <c r="P219" s="34"/>
      <c r="Q219" s="33">
        <f>ROUND(SUM(Q221:Q231)/$A$219,1)</f>
        <v>5.5</v>
      </c>
      <c r="R219" s="34"/>
      <c r="S219" s="33">
        <f>ROUND(SUM(S221:S231)/$A$219,1)</f>
        <v>4.0999999999999996</v>
      </c>
      <c r="T219" s="34"/>
      <c r="U219" s="33">
        <f>ROUND(SUM(U221:U231)/$A$219,1)</f>
        <v>9.1</v>
      </c>
      <c r="V219" s="34"/>
    </row>
    <row r="220" spans="1:22" ht="15.75" outlineLevel="1" x14ac:dyDescent="0.25">
      <c r="A220" s="31"/>
      <c r="B220" s="44"/>
      <c r="C220" s="33"/>
      <c r="D220" s="34"/>
      <c r="E220" s="33"/>
      <c r="F220" s="34"/>
      <c r="G220" s="33"/>
      <c r="H220" s="34"/>
      <c r="I220" s="33"/>
      <c r="J220" s="34"/>
      <c r="K220" s="33"/>
      <c r="L220" s="34"/>
      <c r="M220" s="33"/>
      <c r="N220" s="34"/>
      <c r="O220" s="33"/>
      <c r="P220" s="34"/>
      <c r="Q220" s="33"/>
      <c r="R220" s="34"/>
      <c r="S220" s="33"/>
      <c r="T220" s="34"/>
      <c r="U220" s="33"/>
      <c r="V220" s="34"/>
    </row>
    <row r="221" spans="1:22" ht="157.5" outlineLevel="1" x14ac:dyDescent="0.25">
      <c r="A221" s="31"/>
      <c r="B221" s="35" t="s">
        <v>312</v>
      </c>
      <c r="C221" s="36">
        <v>10</v>
      </c>
      <c r="E221" s="36">
        <v>5</v>
      </c>
      <c r="F221" s="37" t="s">
        <v>313</v>
      </c>
      <c r="G221" s="36">
        <v>5</v>
      </c>
      <c r="H221" s="37" t="s">
        <v>313</v>
      </c>
      <c r="I221" s="36">
        <v>10</v>
      </c>
      <c r="K221" s="36">
        <v>10</v>
      </c>
      <c r="L221" s="37"/>
      <c r="M221" s="36">
        <v>5</v>
      </c>
      <c r="N221" s="37" t="s">
        <v>314</v>
      </c>
      <c r="O221" s="36">
        <v>5</v>
      </c>
      <c r="P221" s="37" t="s">
        <v>315</v>
      </c>
      <c r="Q221" s="36">
        <v>5</v>
      </c>
      <c r="R221" s="37" t="s">
        <v>313</v>
      </c>
      <c r="S221" s="36">
        <v>5</v>
      </c>
      <c r="T221" s="37" t="s">
        <v>315</v>
      </c>
      <c r="U221" s="36">
        <v>10</v>
      </c>
      <c r="V221" s="37"/>
    </row>
    <row r="222" spans="1:22" ht="31.5" outlineLevel="1" x14ac:dyDescent="0.25">
      <c r="A222" s="31"/>
      <c r="B222" s="35" t="s">
        <v>316</v>
      </c>
      <c r="C222" s="36">
        <v>10</v>
      </c>
      <c r="E222" s="36">
        <v>10</v>
      </c>
      <c r="G222" s="36">
        <v>10</v>
      </c>
      <c r="I222" s="36">
        <v>10</v>
      </c>
      <c r="K222" s="36">
        <v>10</v>
      </c>
      <c r="L222" s="37"/>
      <c r="M222" s="36">
        <v>10</v>
      </c>
      <c r="O222" s="36">
        <v>10</v>
      </c>
      <c r="Q222" s="36">
        <v>10</v>
      </c>
      <c r="R222" s="37"/>
      <c r="S222" s="36">
        <v>10</v>
      </c>
      <c r="T222" s="37"/>
      <c r="U222" s="36">
        <v>10</v>
      </c>
      <c r="V222" s="37"/>
    </row>
    <row r="223" spans="1:22" ht="63" outlineLevel="1" x14ac:dyDescent="0.25">
      <c r="A223" s="31"/>
      <c r="B223" s="35" t="s">
        <v>317</v>
      </c>
      <c r="C223" s="36">
        <v>10</v>
      </c>
      <c r="E223" s="36">
        <v>10</v>
      </c>
      <c r="G223" s="36">
        <v>10</v>
      </c>
      <c r="I223" s="36">
        <v>10</v>
      </c>
      <c r="K223" s="36">
        <v>10</v>
      </c>
      <c r="L223" s="37"/>
      <c r="M223" s="36">
        <v>10</v>
      </c>
      <c r="O223" s="36">
        <v>0</v>
      </c>
      <c r="Q223" s="36">
        <v>0</v>
      </c>
      <c r="R223" s="37"/>
      <c r="S223" s="36">
        <v>0</v>
      </c>
      <c r="T223" s="37"/>
      <c r="U223" s="36">
        <v>10</v>
      </c>
      <c r="V223" s="37"/>
    </row>
    <row r="224" spans="1:22" ht="47.25" outlineLevel="1" x14ac:dyDescent="0.25">
      <c r="A224" s="31"/>
      <c r="B224" s="35" t="s">
        <v>318</v>
      </c>
      <c r="C224" s="39">
        <v>0</v>
      </c>
      <c r="E224" s="36">
        <v>0</v>
      </c>
      <c r="G224" s="39">
        <v>5</v>
      </c>
      <c r="H224" s="37" t="s">
        <v>319</v>
      </c>
      <c r="I224" s="39">
        <v>10</v>
      </c>
      <c r="K224" s="39">
        <v>10</v>
      </c>
      <c r="L224" s="37"/>
      <c r="M224" s="39">
        <v>0</v>
      </c>
      <c r="O224" s="39">
        <v>0</v>
      </c>
      <c r="Q224" s="39">
        <v>0</v>
      </c>
      <c r="R224" s="37"/>
      <c r="S224" s="39">
        <v>0</v>
      </c>
      <c r="T224" s="37"/>
      <c r="U224" s="39">
        <v>10</v>
      </c>
      <c r="V224" s="37"/>
    </row>
    <row r="225" spans="1:22" ht="63" outlineLevel="1" x14ac:dyDescent="0.25">
      <c r="A225" s="31"/>
      <c r="B225" s="35" t="s">
        <v>320</v>
      </c>
      <c r="C225" s="39">
        <v>10</v>
      </c>
      <c r="E225" s="36">
        <v>0</v>
      </c>
      <c r="G225" s="39">
        <v>10</v>
      </c>
      <c r="I225" s="39">
        <v>10</v>
      </c>
      <c r="K225" s="39">
        <v>10</v>
      </c>
      <c r="L225" s="37"/>
      <c r="M225" s="39">
        <v>0</v>
      </c>
      <c r="O225" s="39">
        <v>0</v>
      </c>
      <c r="Q225" s="39">
        <v>10</v>
      </c>
      <c r="R225" s="37"/>
      <c r="S225" s="39">
        <v>0</v>
      </c>
      <c r="T225" s="37"/>
      <c r="U225" s="39">
        <v>10</v>
      </c>
      <c r="V225" s="37"/>
    </row>
    <row r="226" spans="1:22" ht="63" outlineLevel="1" x14ac:dyDescent="0.25">
      <c r="A226" s="31"/>
      <c r="B226" s="35" t="s">
        <v>321</v>
      </c>
      <c r="C226" s="39">
        <v>10</v>
      </c>
      <c r="E226" s="36">
        <v>10</v>
      </c>
      <c r="G226" s="39">
        <v>10</v>
      </c>
      <c r="I226" s="39">
        <v>10</v>
      </c>
      <c r="K226" s="39">
        <v>10</v>
      </c>
      <c r="L226" s="37"/>
      <c r="M226" s="39">
        <v>10</v>
      </c>
      <c r="O226" s="39">
        <v>10</v>
      </c>
      <c r="Q226" s="39">
        <v>10</v>
      </c>
      <c r="R226" s="37"/>
      <c r="S226" s="39">
        <v>10</v>
      </c>
      <c r="T226" s="37"/>
      <c r="U226" s="39">
        <v>10</v>
      </c>
      <c r="V226" s="37"/>
    </row>
    <row r="227" spans="1:22" ht="31.5" outlineLevel="1" x14ac:dyDescent="0.25">
      <c r="A227" s="31"/>
      <c r="B227" s="35" t="s">
        <v>322</v>
      </c>
      <c r="C227" s="36">
        <v>5</v>
      </c>
      <c r="D227" s="37" t="s">
        <v>323</v>
      </c>
      <c r="E227" s="36">
        <v>0</v>
      </c>
      <c r="G227" s="39">
        <v>0</v>
      </c>
      <c r="I227" s="39">
        <v>10</v>
      </c>
      <c r="K227" s="39">
        <v>10</v>
      </c>
      <c r="L227" s="37"/>
      <c r="M227" s="39">
        <v>10</v>
      </c>
      <c r="O227" s="39">
        <v>0</v>
      </c>
      <c r="Q227" s="39">
        <v>5</v>
      </c>
      <c r="R227" s="37" t="s">
        <v>324</v>
      </c>
      <c r="S227" s="39">
        <v>0</v>
      </c>
      <c r="T227" s="37"/>
      <c r="U227" s="39">
        <v>0</v>
      </c>
      <c r="V227" s="37"/>
    </row>
    <row r="228" spans="1:22" ht="45" outlineLevel="1" x14ac:dyDescent="0.25">
      <c r="A228" s="31"/>
      <c r="B228" s="35" t="s">
        <v>325</v>
      </c>
      <c r="C228" s="36">
        <v>5</v>
      </c>
      <c r="D228" s="37" t="s">
        <v>326</v>
      </c>
      <c r="E228" s="36">
        <v>10</v>
      </c>
      <c r="G228" s="39">
        <v>10</v>
      </c>
      <c r="I228" s="39">
        <v>10</v>
      </c>
      <c r="K228" s="39">
        <v>10</v>
      </c>
      <c r="L228" s="37"/>
      <c r="M228" s="39">
        <v>0</v>
      </c>
      <c r="O228" s="39">
        <v>10</v>
      </c>
      <c r="Q228" s="39">
        <v>0</v>
      </c>
      <c r="R228" s="37"/>
      <c r="S228" s="39">
        <v>10</v>
      </c>
      <c r="T228" s="37"/>
      <c r="U228" s="39">
        <v>10</v>
      </c>
      <c r="V228" s="37"/>
    </row>
    <row r="229" spans="1:22" ht="78.75" outlineLevel="1" x14ac:dyDescent="0.25">
      <c r="A229" s="31"/>
      <c r="B229" s="35" t="s">
        <v>327</v>
      </c>
      <c r="C229" s="36">
        <v>10</v>
      </c>
      <c r="E229" s="36">
        <v>0</v>
      </c>
      <c r="G229" s="39">
        <v>0</v>
      </c>
      <c r="I229" s="39">
        <v>10</v>
      </c>
      <c r="K229" s="39">
        <v>10</v>
      </c>
      <c r="L229" s="37"/>
      <c r="M229" s="39">
        <v>0</v>
      </c>
      <c r="O229" s="39">
        <v>10</v>
      </c>
      <c r="Q229" s="39">
        <v>0</v>
      </c>
      <c r="R229" s="37"/>
      <c r="S229" s="39">
        <v>10</v>
      </c>
      <c r="T229" s="37"/>
      <c r="U229" s="39">
        <v>10</v>
      </c>
      <c r="V229" s="37"/>
    </row>
    <row r="230" spans="1:22" ht="47.25" outlineLevel="1" x14ac:dyDescent="0.25">
      <c r="A230" s="31"/>
      <c r="B230" s="35" t="s">
        <v>328</v>
      </c>
      <c r="C230" s="39">
        <v>0</v>
      </c>
      <c r="E230" s="36">
        <v>10</v>
      </c>
      <c r="G230" s="39">
        <v>10</v>
      </c>
      <c r="I230" s="39">
        <v>10</v>
      </c>
      <c r="K230" s="39">
        <v>10</v>
      </c>
      <c r="L230" s="37"/>
      <c r="M230" s="39">
        <v>0</v>
      </c>
      <c r="O230" s="39">
        <v>10</v>
      </c>
      <c r="Q230" s="39">
        <v>10</v>
      </c>
      <c r="R230" s="37"/>
      <c r="S230" s="39">
        <v>0</v>
      </c>
      <c r="T230" s="37"/>
      <c r="U230" s="39">
        <v>10</v>
      </c>
      <c r="V230" s="37"/>
    </row>
    <row r="231" spans="1:22" ht="47.25" outlineLevel="1" x14ac:dyDescent="0.25">
      <c r="A231" s="31"/>
      <c r="B231" s="35" t="s">
        <v>329</v>
      </c>
      <c r="C231" s="39">
        <v>0</v>
      </c>
      <c r="E231" s="36">
        <v>0</v>
      </c>
      <c r="G231" s="39">
        <v>0</v>
      </c>
      <c r="I231" s="39">
        <v>10</v>
      </c>
      <c r="K231" s="39">
        <v>10</v>
      </c>
      <c r="L231" s="37"/>
      <c r="M231" s="39">
        <v>0</v>
      </c>
      <c r="O231" s="39">
        <v>10</v>
      </c>
      <c r="Q231" s="39">
        <v>10</v>
      </c>
      <c r="R231" s="37"/>
      <c r="S231" s="39">
        <v>0</v>
      </c>
      <c r="T231" s="37"/>
      <c r="U231" s="39">
        <v>10</v>
      </c>
      <c r="V231" s="37"/>
    </row>
    <row r="232" spans="1:22" ht="15.75" outlineLevel="1" x14ac:dyDescent="0.25">
      <c r="A232" s="31"/>
      <c r="B232" s="54"/>
      <c r="C232" s="33"/>
      <c r="D232" s="34"/>
      <c r="E232" s="33"/>
      <c r="F232" s="34"/>
      <c r="G232" s="33"/>
      <c r="H232" s="34"/>
      <c r="I232" s="33"/>
      <c r="J232" s="34"/>
      <c r="K232" s="33"/>
      <c r="L232" s="34"/>
      <c r="M232" s="33"/>
      <c r="N232" s="34"/>
      <c r="O232" s="33"/>
      <c r="P232" s="34"/>
      <c r="Q232" s="33"/>
      <c r="R232" s="34"/>
      <c r="S232" s="33"/>
      <c r="T232" s="34"/>
      <c r="U232" s="33"/>
      <c r="V232" s="34"/>
    </row>
    <row r="233" spans="1:22" ht="15.75" x14ac:dyDescent="0.25">
      <c r="A233" s="27">
        <v>9</v>
      </c>
      <c r="B233" s="28" t="s">
        <v>17</v>
      </c>
      <c r="C233" s="29">
        <f>ROUND((SUM(C235,C245,C259,C264,C270,C274,C284,C290,C301))/$A$233,1)</f>
        <v>4.4000000000000004</v>
      </c>
      <c r="D233" s="30"/>
      <c r="E233" s="29">
        <f>ROUND((SUM(E235,E245,E259,E264,E270,E274,E284,E290,E301))/$A$233,1)</f>
        <v>3.2</v>
      </c>
      <c r="F233" s="30"/>
      <c r="G233" s="29">
        <f>ROUND((SUM(G235,G245,G259,G264,G270,G274,G284,G290,G301))/$A$233,1)</f>
        <v>6.5</v>
      </c>
      <c r="H233" s="30"/>
      <c r="I233" s="29">
        <f>ROUND((SUM(I235,I245,I259,I264,I270,I274,I284,I290,I301))/$A$233,1)</f>
        <v>7</v>
      </c>
      <c r="J233" s="30"/>
      <c r="K233" s="29">
        <f>ROUND((SUM(K235,K245,K259,K264,K270,K274,K284,K290,K301))/$A$233,1)</f>
        <v>8.8000000000000007</v>
      </c>
      <c r="L233" s="30"/>
      <c r="M233" s="29">
        <f>ROUND((SUM(M235,M245,M259,M264,M270,M274,M284,M290,M301))/$A$233,1)</f>
        <v>2.1</v>
      </c>
      <c r="N233" s="30"/>
      <c r="O233" s="29">
        <f>ROUND((SUM(O235,O245,O259,O264,O270,O274,O284,O290,O301))/$A$233,1)</f>
        <v>10</v>
      </c>
      <c r="P233" s="30"/>
      <c r="Q233" s="29">
        <f>ROUND((SUM(Q235,Q245,Q259,Q264,Q270,Q274,Q284,Q290,Q301))/$A$233,1)</f>
        <v>9.6</v>
      </c>
      <c r="R233" s="30"/>
      <c r="S233" s="29">
        <f>ROUND((SUM(S235,S245,S259,S264,S270,S274,S284,S290,S301))/$A$233,1)</f>
        <v>9.6</v>
      </c>
      <c r="T233" s="30"/>
      <c r="U233" s="29">
        <f>ROUND((SUM(U235,U245,U259,U264,U270,U274,U284,U290,U301))/$A$233,1)</f>
        <v>6.5</v>
      </c>
      <c r="V233" s="30"/>
    </row>
    <row r="234" spans="1:22" ht="15.75" x14ac:dyDescent="0.25">
      <c r="A234" s="31">
        <f>SUM(A235:A306)</f>
        <v>33</v>
      </c>
      <c r="B234" s="32"/>
      <c r="C234" s="33"/>
      <c r="D234" s="34"/>
      <c r="E234" s="33"/>
      <c r="F234" s="34"/>
      <c r="G234" s="33"/>
      <c r="H234" s="34"/>
      <c r="I234" s="33"/>
      <c r="J234" s="34"/>
      <c r="K234" s="33"/>
      <c r="L234" s="34"/>
      <c r="M234" s="33"/>
      <c r="N234" s="34"/>
      <c r="O234" s="33"/>
      <c r="P234" s="34"/>
      <c r="Q234" s="33"/>
      <c r="R234" s="34"/>
      <c r="S234" s="33"/>
      <c r="T234" s="34"/>
      <c r="U234" s="33"/>
      <c r="V234" s="34"/>
    </row>
    <row r="235" spans="1:22" ht="31.5" outlineLevel="1" x14ac:dyDescent="0.25">
      <c r="A235" s="31">
        <v>1</v>
      </c>
      <c r="B235" s="32" t="s">
        <v>330</v>
      </c>
      <c r="C235" s="33">
        <f>ROUND(SUM(C237:C243)/$A$235,1)</f>
        <v>5</v>
      </c>
      <c r="D235" s="34"/>
      <c r="E235" s="33">
        <f>ROUND(SUM(E237:E243)/$A$235,1)</f>
        <v>5</v>
      </c>
      <c r="F235" s="34"/>
      <c r="G235" s="33">
        <f>ROUND(SUM(G237:G243)/$A$235,1)</f>
        <v>5</v>
      </c>
      <c r="H235" s="34"/>
      <c r="I235" s="33">
        <f>ROUND(SUM(I237:I243)/$A$235,1)</f>
        <v>5</v>
      </c>
      <c r="J235" s="34"/>
      <c r="K235" s="33">
        <f>ROUND(SUM(K237:K243)/$A$235,1)</f>
        <v>10</v>
      </c>
      <c r="L235" s="34"/>
      <c r="M235" s="33">
        <f>ROUND(SUM(M237:M243)/$A$235,1)</f>
        <v>0</v>
      </c>
      <c r="N235" s="34"/>
      <c r="O235" s="33">
        <f>ROUND(SUM(O237:O243)/$A$235,1)</f>
        <v>10</v>
      </c>
      <c r="P235" s="34"/>
      <c r="Q235" s="33">
        <f>ROUND(SUM(Q237:Q243)/$A$235,1)</f>
        <v>10</v>
      </c>
      <c r="R235" s="34"/>
      <c r="S235" s="33">
        <f>ROUND(SUM(S237:S243)/$A$235,1)</f>
        <v>10</v>
      </c>
      <c r="T235" s="34"/>
      <c r="U235" s="33">
        <f>ROUND(SUM(U237:U243)/$A$235,1)</f>
        <v>5</v>
      </c>
      <c r="V235" s="34"/>
    </row>
    <row r="236" spans="1:22" ht="15.75" outlineLevel="1" x14ac:dyDescent="0.25">
      <c r="A236" s="31"/>
      <c r="B236" s="32"/>
      <c r="C236" s="33"/>
      <c r="D236" s="34"/>
      <c r="E236" s="33"/>
      <c r="F236" s="34"/>
      <c r="G236" s="33"/>
      <c r="H236" s="34"/>
      <c r="I236" s="33"/>
      <c r="J236" s="34"/>
      <c r="K236" s="33"/>
      <c r="L236" s="34"/>
      <c r="M236" s="33"/>
      <c r="N236" s="34"/>
      <c r="O236" s="33"/>
      <c r="P236" s="34"/>
      <c r="Q236" s="33"/>
      <c r="R236" s="34"/>
      <c r="S236" s="33"/>
      <c r="T236" s="34"/>
      <c r="U236" s="33"/>
      <c r="V236" s="34"/>
    </row>
    <row r="237" spans="1:22" ht="47.25" outlineLevel="1" x14ac:dyDescent="0.25">
      <c r="A237" s="31"/>
      <c r="B237" s="35" t="s">
        <v>331</v>
      </c>
      <c r="C237" s="36">
        <v>5</v>
      </c>
      <c r="D237" s="37" t="s">
        <v>332</v>
      </c>
      <c r="E237" s="36">
        <v>5</v>
      </c>
      <c r="F237" s="37" t="s">
        <v>332</v>
      </c>
      <c r="G237" s="36">
        <v>5</v>
      </c>
      <c r="H237" s="37" t="s">
        <v>332</v>
      </c>
      <c r="I237" s="36">
        <v>5</v>
      </c>
      <c r="J237" s="37" t="s">
        <v>332</v>
      </c>
      <c r="K237" s="36">
        <v>10</v>
      </c>
      <c r="L237" s="37"/>
      <c r="M237" s="36">
        <v>0</v>
      </c>
      <c r="O237" s="36">
        <v>10</v>
      </c>
      <c r="Q237" s="36">
        <v>10</v>
      </c>
      <c r="R237" s="37"/>
      <c r="S237" s="36">
        <v>10</v>
      </c>
      <c r="T237" s="37"/>
      <c r="U237" s="36">
        <v>5</v>
      </c>
      <c r="V237" s="37" t="s">
        <v>332</v>
      </c>
    </row>
    <row r="238" spans="1:22" ht="15.75" outlineLevel="1" x14ac:dyDescent="0.25">
      <c r="A238" s="31"/>
      <c r="B238" s="35" t="s">
        <v>333</v>
      </c>
      <c r="C238" s="40"/>
      <c r="D238" s="41"/>
      <c r="E238" s="40"/>
      <c r="F238" s="41"/>
      <c r="G238" s="40"/>
      <c r="H238" s="41"/>
      <c r="I238" s="40"/>
      <c r="J238" s="41"/>
      <c r="K238" s="40"/>
      <c r="L238" s="41"/>
      <c r="M238" s="40"/>
      <c r="N238" s="41"/>
      <c r="O238" s="40"/>
      <c r="P238" s="41"/>
      <c r="Q238" s="40"/>
      <c r="R238" s="41"/>
      <c r="S238" s="40"/>
      <c r="T238" s="41"/>
      <c r="U238" s="40"/>
      <c r="V238" s="41"/>
    </row>
    <row r="239" spans="1:22" ht="15.75" outlineLevel="1" x14ac:dyDescent="0.25">
      <c r="A239" s="31"/>
      <c r="B239" s="35" t="s">
        <v>334</v>
      </c>
      <c r="C239" s="40"/>
      <c r="D239" s="41"/>
      <c r="E239" s="40"/>
      <c r="F239" s="41"/>
      <c r="G239" s="40"/>
      <c r="H239" s="41"/>
      <c r="I239" s="40"/>
      <c r="J239" s="41"/>
      <c r="K239" s="40"/>
      <c r="L239" s="41"/>
      <c r="M239" s="40"/>
      <c r="N239" s="41"/>
      <c r="O239" s="40"/>
      <c r="P239" s="41"/>
      <c r="Q239" s="40"/>
      <c r="R239" s="41"/>
      <c r="S239" s="40"/>
      <c r="T239" s="41"/>
      <c r="U239" s="40"/>
      <c r="V239" s="41"/>
    </row>
    <row r="240" spans="1:22" ht="15.75" outlineLevel="1" x14ac:dyDescent="0.25">
      <c r="A240" s="31"/>
      <c r="B240" s="35" t="s">
        <v>335</v>
      </c>
      <c r="C240" s="40"/>
      <c r="D240" s="41"/>
      <c r="E240" s="40"/>
      <c r="F240" s="41"/>
      <c r="G240" s="40"/>
      <c r="H240" s="41"/>
      <c r="I240" s="40"/>
      <c r="J240" s="41"/>
      <c r="K240" s="40"/>
      <c r="L240" s="41"/>
      <c r="M240" s="40"/>
      <c r="N240" s="41"/>
      <c r="O240" s="40"/>
      <c r="P240" s="41"/>
      <c r="Q240" s="40"/>
      <c r="R240" s="41"/>
      <c r="S240" s="40"/>
      <c r="T240" s="41"/>
      <c r="U240" s="40"/>
      <c r="V240" s="41"/>
    </row>
    <row r="241" spans="1:22" ht="15.75" outlineLevel="1" x14ac:dyDescent="0.25">
      <c r="A241" s="31"/>
      <c r="B241" s="35" t="s">
        <v>336</v>
      </c>
      <c r="C241" s="40"/>
      <c r="D241" s="41"/>
      <c r="E241" s="40"/>
      <c r="F241" s="41"/>
      <c r="G241" s="40"/>
      <c r="H241" s="41"/>
      <c r="I241" s="40"/>
      <c r="J241" s="41"/>
      <c r="K241" s="40"/>
      <c r="L241" s="41"/>
      <c r="M241" s="40"/>
      <c r="N241" s="41"/>
      <c r="O241" s="40"/>
      <c r="P241" s="41"/>
      <c r="Q241" s="40"/>
      <c r="R241" s="41"/>
      <c r="S241" s="40"/>
      <c r="T241" s="41"/>
      <c r="U241" s="40"/>
      <c r="V241" s="41"/>
    </row>
    <row r="242" spans="1:22" ht="15.75" outlineLevel="1" x14ac:dyDescent="0.25">
      <c r="A242" s="31"/>
      <c r="B242" s="35" t="s">
        <v>337</v>
      </c>
      <c r="C242" s="40"/>
      <c r="D242" s="41"/>
      <c r="E242" s="40"/>
      <c r="F242" s="41"/>
      <c r="G242" s="40"/>
      <c r="H242" s="41"/>
      <c r="I242" s="40"/>
      <c r="J242" s="41"/>
      <c r="K242" s="40"/>
      <c r="L242" s="41"/>
      <c r="M242" s="40"/>
      <c r="N242" s="41"/>
      <c r="O242" s="40"/>
      <c r="P242" s="41"/>
      <c r="Q242" s="40"/>
      <c r="R242" s="41"/>
      <c r="S242" s="40"/>
      <c r="T242" s="41"/>
      <c r="U242" s="40"/>
      <c r="V242" s="41"/>
    </row>
    <row r="243" spans="1:22" ht="15.75" outlineLevel="1" x14ac:dyDescent="0.25">
      <c r="A243" s="31"/>
      <c r="B243" s="35" t="s">
        <v>338</v>
      </c>
      <c r="C243" s="40"/>
      <c r="D243" s="41"/>
      <c r="E243" s="40"/>
      <c r="F243" s="41"/>
      <c r="G243" s="40"/>
      <c r="H243" s="41"/>
      <c r="I243" s="40"/>
      <c r="J243" s="41"/>
      <c r="K243" s="40"/>
      <c r="L243" s="41"/>
      <c r="M243" s="40"/>
      <c r="N243" s="41"/>
      <c r="O243" s="40"/>
      <c r="P243" s="41"/>
      <c r="Q243" s="40"/>
      <c r="R243" s="41"/>
      <c r="S243" s="40"/>
      <c r="T243" s="41"/>
      <c r="U243" s="40"/>
      <c r="V243" s="41"/>
    </row>
    <row r="244" spans="1:22" ht="15.75" outlineLevel="1" x14ac:dyDescent="0.25">
      <c r="A244" s="31"/>
      <c r="B244" s="32"/>
      <c r="C244" s="33"/>
      <c r="D244" s="34"/>
      <c r="E244" s="33"/>
      <c r="F244" s="34"/>
      <c r="G244" s="33"/>
      <c r="H244" s="34"/>
      <c r="I244" s="33"/>
      <c r="J244" s="34"/>
      <c r="K244" s="33"/>
      <c r="L244" s="34"/>
      <c r="M244" s="33"/>
      <c r="N244" s="34"/>
      <c r="O244" s="33"/>
      <c r="P244" s="34"/>
      <c r="Q244" s="33"/>
      <c r="R244" s="34"/>
      <c r="S244" s="33"/>
      <c r="T244" s="34"/>
      <c r="U244" s="33"/>
      <c r="V244" s="34"/>
    </row>
    <row r="245" spans="1:22" ht="31.5" outlineLevel="1" x14ac:dyDescent="0.25">
      <c r="A245" s="31">
        <v>8</v>
      </c>
      <c r="B245" s="32" t="s">
        <v>339</v>
      </c>
      <c r="C245" s="33">
        <f>ROUND(SUM(C247:C257)/$A$245,1)</f>
        <v>6.3</v>
      </c>
      <c r="D245" s="34"/>
      <c r="E245" s="33">
        <f>ROUND(SUM(E247:E257)/$A$245,1)</f>
        <v>8.8000000000000007</v>
      </c>
      <c r="F245" s="34"/>
      <c r="G245" s="33">
        <f>ROUND(SUM(G247:G257)/$A$245,1)</f>
        <v>7.5</v>
      </c>
      <c r="H245" s="34"/>
      <c r="I245" s="33">
        <f>ROUND(SUM(I247:I257)/$A$245,1)</f>
        <v>10</v>
      </c>
      <c r="J245" s="34"/>
      <c r="K245" s="33">
        <f>ROUND(SUM(K247:K257)/$A$245,1)</f>
        <v>10</v>
      </c>
      <c r="L245" s="34"/>
      <c r="M245" s="33">
        <f>ROUND(SUM(M247:M257)/$A$245,1)</f>
        <v>3.8</v>
      </c>
      <c r="N245" s="34"/>
      <c r="O245" s="33">
        <f>ROUND(SUM(O247:O257)/$A$245,1)</f>
        <v>10</v>
      </c>
      <c r="P245" s="34"/>
      <c r="Q245" s="33">
        <f>ROUND(SUM(Q247:Q257)/$A$245,1)</f>
        <v>10</v>
      </c>
      <c r="R245" s="34"/>
      <c r="S245" s="33">
        <f>ROUND(SUM(S247:S257)/$A$245,1)</f>
        <v>10</v>
      </c>
      <c r="T245" s="34"/>
      <c r="U245" s="33">
        <f>ROUND(SUM(U247:U257)/$A$245,1)</f>
        <v>7.5</v>
      </c>
      <c r="V245" s="34"/>
    </row>
    <row r="246" spans="1:22" ht="15.75" outlineLevel="1" x14ac:dyDescent="0.25">
      <c r="A246" s="31"/>
      <c r="B246" s="32" t="s">
        <v>340</v>
      </c>
      <c r="C246" s="33"/>
      <c r="D246" s="34"/>
      <c r="E246" s="33"/>
      <c r="F246" s="34"/>
      <c r="G246" s="33"/>
      <c r="H246" s="34"/>
      <c r="I246" s="33"/>
      <c r="J246" s="34"/>
      <c r="K246" s="33"/>
      <c r="L246" s="34"/>
      <c r="M246" s="33"/>
      <c r="N246" s="34"/>
      <c r="O246" s="33"/>
      <c r="P246" s="34"/>
      <c r="Q246" s="33"/>
      <c r="R246" s="34"/>
      <c r="S246" s="33"/>
      <c r="T246" s="34"/>
      <c r="U246" s="33"/>
      <c r="V246" s="34"/>
    </row>
    <row r="247" spans="1:22" ht="31.5" outlineLevel="1" x14ac:dyDescent="0.25">
      <c r="A247" s="31"/>
      <c r="B247" s="35" t="s">
        <v>341</v>
      </c>
      <c r="C247" s="36">
        <v>10</v>
      </c>
      <c r="E247" s="36">
        <v>0</v>
      </c>
      <c r="G247" s="36">
        <v>0</v>
      </c>
      <c r="I247" s="36">
        <v>10</v>
      </c>
      <c r="K247" s="36">
        <v>10</v>
      </c>
      <c r="L247" s="37"/>
      <c r="M247" s="36">
        <v>10</v>
      </c>
      <c r="O247" s="36">
        <v>10</v>
      </c>
      <c r="Q247" s="36">
        <v>10</v>
      </c>
      <c r="R247" s="37"/>
      <c r="S247" s="36">
        <v>10</v>
      </c>
      <c r="T247" s="37"/>
      <c r="U247" s="36">
        <v>0</v>
      </c>
      <c r="V247" s="37"/>
    </row>
    <row r="248" spans="1:22" ht="47.25" outlineLevel="1" x14ac:dyDescent="0.25">
      <c r="A248" s="31"/>
      <c r="B248" s="35" t="s">
        <v>342</v>
      </c>
      <c r="C248" s="36">
        <v>10</v>
      </c>
      <c r="E248" s="36">
        <v>10</v>
      </c>
      <c r="G248" s="36">
        <v>10</v>
      </c>
      <c r="I248" s="36">
        <v>10</v>
      </c>
      <c r="K248" s="36">
        <v>10</v>
      </c>
      <c r="L248" s="37"/>
      <c r="M248" s="36">
        <v>0</v>
      </c>
      <c r="O248" s="36">
        <v>10</v>
      </c>
      <c r="Q248" s="36">
        <v>10</v>
      </c>
      <c r="R248" s="37"/>
      <c r="S248" s="36">
        <v>10</v>
      </c>
      <c r="T248" s="37"/>
      <c r="U248" s="36">
        <v>10</v>
      </c>
      <c r="V248" s="37"/>
    </row>
    <row r="249" spans="1:22" ht="31.5" outlineLevel="1" x14ac:dyDescent="0.25">
      <c r="A249" s="31"/>
      <c r="B249" s="35" t="s">
        <v>343</v>
      </c>
      <c r="C249" s="36">
        <v>0</v>
      </c>
      <c r="E249" s="36">
        <v>10</v>
      </c>
      <c r="G249" s="36">
        <v>10</v>
      </c>
      <c r="I249" s="36">
        <v>10</v>
      </c>
      <c r="K249" s="36">
        <v>10</v>
      </c>
      <c r="L249" s="37"/>
      <c r="M249" s="36">
        <v>0</v>
      </c>
      <c r="O249" s="36">
        <v>10</v>
      </c>
      <c r="Q249" s="36">
        <v>10</v>
      </c>
      <c r="R249" s="37"/>
      <c r="S249" s="36">
        <v>10</v>
      </c>
      <c r="T249" s="37"/>
      <c r="U249" s="36">
        <v>10</v>
      </c>
      <c r="V249" s="37"/>
    </row>
    <row r="250" spans="1:22" ht="47.25" outlineLevel="1" x14ac:dyDescent="0.25">
      <c r="A250" s="31"/>
      <c r="B250" s="35" t="s">
        <v>344</v>
      </c>
      <c r="C250" s="39">
        <v>10</v>
      </c>
      <c r="E250" s="39">
        <v>10</v>
      </c>
      <c r="G250" s="39">
        <v>0</v>
      </c>
      <c r="I250" s="39">
        <v>10</v>
      </c>
      <c r="K250" s="39">
        <v>10</v>
      </c>
      <c r="L250" s="37"/>
      <c r="M250" s="39">
        <v>10</v>
      </c>
      <c r="O250" s="39">
        <v>10</v>
      </c>
      <c r="Q250" s="39">
        <v>10</v>
      </c>
      <c r="R250" s="37"/>
      <c r="S250" s="39">
        <v>10</v>
      </c>
      <c r="T250" s="37"/>
      <c r="U250" s="39">
        <v>0</v>
      </c>
      <c r="V250" s="37"/>
    </row>
    <row r="251" spans="1:22" ht="47.25" outlineLevel="1" x14ac:dyDescent="0.25">
      <c r="A251" s="31"/>
      <c r="B251" s="35" t="s">
        <v>345</v>
      </c>
      <c r="C251" s="39">
        <v>10</v>
      </c>
      <c r="E251" s="39">
        <v>10</v>
      </c>
      <c r="G251" s="39">
        <v>10</v>
      </c>
      <c r="I251" s="39">
        <v>10</v>
      </c>
      <c r="K251" s="39">
        <v>10</v>
      </c>
      <c r="L251" s="37"/>
      <c r="M251" s="39">
        <v>10</v>
      </c>
      <c r="O251" s="39">
        <v>10</v>
      </c>
      <c r="Q251" s="39">
        <v>10</v>
      </c>
      <c r="R251" s="37"/>
      <c r="S251" s="39">
        <v>10</v>
      </c>
      <c r="T251" s="37"/>
      <c r="U251" s="39">
        <v>10</v>
      </c>
      <c r="V251" s="37"/>
    </row>
    <row r="252" spans="1:22" ht="31.5" outlineLevel="1" x14ac:dyDescent="0.25">
      <c r="A252" s="31"/>
      <c r="B252" s="35" t="s">
        <v>346</v>
      </c>
      <c r="C252" s="39">
        <v>0</v>
      </c>
      <c r="D252" s="51"/>
      <c r="E252" s="39">
        <v>10</v>
      </c>
      <c r="F252" s="51"/>
      <c r="G252" s="39">
        <v>10</v>
      </c>
      <c r="H252" s="51"/>
      <c r="I252" s="39">
        <v>10</v>
      </c>
      <c r="J252" s="51"/>
      <c r="K252" s="39">
        <v>10</v>
      </c>
      <c r="L252" s="51"/>
      <c r="M252" s="39">
        <v>0</v>
      </c>
      <c r="N252" s="51"/>
      <c r="O252" s="39">
        <v>10</v>
      </c>
      <c r="P252" s="51"/>
      <c r="Q252" s="39">
        <v>10</v>
      </c>
      <c r="R252" s="51"/>
      <c r="S252" s="39">
        <v>10</v>
      </c>
      <c r="T252" s="51"/>
      <c r="U252" s="39">
        <v>10</v>
      </c>
      <c r="V252" s="51"/>
    </row>
    <row r="253" spans="1:22" ht="31.5" outlineLevel="1" x14ac:dyDescent="0.25">
      <c r="A253" s="31"/>
      <c r="B253" s="35" t="s">
        <v>347</v>
      </c>
      <c r="C253" s="39">
        <v>10</v>
      </c>
      <c r="D253" s="51"/>
      <c r="E253" s="39">
        <v>10</v>
      </c>
      <c r="F253" s="51"/>
      <c r="G253" s="39">
        <v>10</v>
      </c>
      <c r="H253" s="51"/>
      <c r="I253" s="39">
        <v>10</v>
      </c>
      <c r="J253" s="51"/>
      <c r="K253" s="39">
        <v>10</v>
      </c>
      <c r="L253" s="51"/>
      <c r="M253" s="39">
        <v>0</v>
      </c>
      <c r="N253" s="51"/>
      <c r="O253" s="39">
        <v>10</v>
      </c>
      <c r="P253" s="51"/>
      <c r="Q253" s="39">
        <v>10</v>
      </c>
      <c r="R253" s="51"/>
      <c r="S253" s="39">
        <v>10</v>
      </c>
      <c r="T253" s="51"/>
      <c r="U253" s="39">
        <v>10</v>
      </c>
      <c r="V253" s="51"/>
    </row>
    <row r="254" spans="1:22" ht="31.5" outlineLevel="1" x14ac:dyDescent="0.25">
      <c r="A254" s="31"/>
      <c r="B254" s="35" t="s">
        <v>348</v>
      </c>
      <c r="C254" s="39">
        <v>0</v>
      </c>
      <c r="E254" s="39">
        <v>10</v>
      </c>
      <c r="G254" s="39">
        <v>10</v>
      </c>
      <c r="I254" s="39">
        <v>10</v>
      </c>
      <c r="K254" s="39">
        <v>10</v>
      </c>
      <c r="L254" s="37"/>
      <c r="M254" s="39">
        <v>0</v>
      </c>
      <c r="O254" s="39">
        <v>10</v>
      </c>
      <c r="Q254" s="39">
        <v>10</v>
      </c>
      <c r="R254" s="37"/>
      <c r="S254" s="39">
        <v>10</v>
      </c>
      <c r="T254" s="37"/>
      <c r="U254" s="39">
        <v>10</v>
      </c>
      <c r="V254" s="37"/>
    </row>
    <row r="255" spans="1:22" ht="31.5" outlineLevel="1" x14ac:dyDescent="0.25">
      <c r="A255" s="31"/>
      <c r="B255" s="35" t="s">
        <v>349</v>
      </c>
      <c r="C255" s="40"/>
      <c r="D255" s="41"/>
      <c r="E255" s="40"/>
      <c r="F255" s="41"/>
      <c r="G255" s="40"/>
      <c r="H255" s="41"/>
      <c r="I255" s="40"/>
      <c r="J255" s="41"/>
      <c r="K255" s="40"/>
      <c r="L255" s="41"/>
      <c r="M255" s="40"/>
      <c r="N255" s="41"/>
      <c r="O255" s="40"/>
      <c r="P255" s="41"/>
      <c r="Q255" s="40"/>
      <c r="R255" s="41"/>
      <c r="S255" s="40"/>
      <c r="T255" s="41"/>
      <c r="U255" s="40"/>
      <c r="V255" s="41"/>
    </row>
    <row r="256" spans="1:22" ht="15.75" outlineLevel="1" x14ac:dyDescent="0.25">
      <c r="A256" s="31"/>
      <c r="B256" s="35" t="s">
        <v>350</v>
      </c>
      <c r="C256" s="40"/>
      <c r="D256" s="41"/>
      <c r="E256" s="40"/>
      <c r="F256" s="41"/>
      <c r="G256" s="40"/>
      <c r="H256" s="41"/>
      <c r="I256" s="40"/>
      <c r="J256" s="41"/>
      <c r="K256" s="40"/>
      <c r="L256" s="41"/>
      <c r="M256" s="40"/>
      <c r="N256" s="41"/>
      <c r="O256" s="40"/>
      <c r="P256" s="41"/>
      <c r="Q256" s="40"/>
      <c r="R256" s="41"/>
      <c r="S256" s="40"/>
      <c r="T256" s="41"/>
      <c r="U256" s="40"/>
      <c r="V256" s="41"/>
    </row>
    <row r="257" spans="1:22" ht="31.5" outlineLevel="1" x14ac:dyDescent="0.25">
      <c r="A257" s="31"/>
      <c r="B257" s="35" t="s">
        <v>351</v>
      </c>
      <c r="C257" s="40"/>
      <c r="D257" s="41"/>
      <c r="E257" s="40"/>
      <c r="F257" s="41"/>
      <c r="G257" s="40"/>
      <c r="H257" s="41"/>
      <c r="I257" s="40"/>
      <c r="J257" s="41"/>
      <c r="K257" s="40"/>
      <c r="L257" s="41"/>
      <c r="M257" s="40"/>
      <c r="N257" s="41"/>
      <c r="O257" s="40"/>
      <c r="P257" s="41"/>
      <c r="Q257" s="40"/>
      <c r="R257" s="41"/>
      <c r="S257" s="40"/>
      <c r="T257" s="41"/>
      <c r="U257" s="40"/>
      <c r="V257" s="41"/>
    </row>
    <row r="258" spans="1:22" outlineLevel="1" x14ac:dyDescent="0.25">
      <c r="A258" s="31"/>
      <c r="B258" s="55"/>
      <c r="C258" s="33"/>
      <c r="D258" s="34"/>
      <c r="E258" s="33"/>
      <c r="F258" s="34"/>
      <c r="G258" s="33"/>
      <c r="H258" s="34"/>
      <c r="I258" s="33"/>
      <c r="J258" s="34"/>
      <c r="K258" s="33"/>
      <c r="L258" s="34"/>
      <c r="M258" s="33"/>
      <c r="N258" s="34"/>
      <c r="O258" s="33"/>
      <c r="P258" s="34"/>
      <c r="Q258" s="33"/>
      <c r="R258" s="34"/>
      <c r="S258" s="33"/>
      <c r="T258" s="34"/>
      <c r="U258" s="33"/>
      <c r="V258" s="34"/>
    </row>
    <row r="259" spans="1:22" ht="15.75" outlineLevel="1" x14ac:dyDescent="0.25">
      <c r="A259" s="31">
        <v>2</v>
      </c>
      <c r="B259" s="32" t="s">
        <v>352</v>
      </c>
      <c r="C259" s="33">
        <f>ROUND(SUM(C261:C262)/$A$259,1)</f>
        <v>10</v>
      </c>
      <c r="D259" s="34"/>
      <c r="E259" s="33">
        <f>ROUND(SUM(E261:E262)/$A$259,1)</f>
        <v>0</v>
      </c>
      <c r="F259" s="34"/>
      <c r="G259" s="33">
        <f>ROUND(SUM(G261:G262)/$A$259,1)</f>
        <v>10</v>
      </c>
      <c r="H259" s="34"/>
      <c r="I259" s="33">
        <f>ROUND(SUM(I261:I262)/$A$259,1)</f>
        <v>10</v>
      </c>
      <c r="J259" s="34"/>
      <c r="K259" s="33">
        <f>ROUND(SUM(K261:K262)/$A$259,1)</f>
        <v>10</v>
      </c>
      <c r="L259" s="34"/>
      <c r="M259" s="33">
        <f>ROUND(SUM(M261:M262)/$A$259,1)</f>
        <v>0</v>
      </c>
      <c r="N259" s="34"/>
      <c r="O259" s="33">
        <f>ROUND(SUM(O261:O262)/$A$259,1)</f>
        <v>10</v>
      </c>
      <c r="P259" s="34"/>
      <c r="Q259" s="33">
        <f>ROUND(SUM(Q261:Q262)/$A$259,1)</f>
        <v>10</v>
      </c>
      <c r="R259" s="34"/>
      <c r="S259" s="33">
        <f>ROUND(SUM(S261:S262)/$A$259,1)</f>
        <v>10</v>
      </c>
      <c r="T259" s="34"/>
      <c r="U259" s="33">
        <f>ROUND(SUM(U261:U262)/$A$259,1)</f>
        <v>10</v>
      </c>
      <c r="V259" s="34"/>
    </row>
    <row r="260" spans="1:22" ht="15.75" outlineLevel="1" x14ac:dyDescent="0.25">
      <c r="A260" s="31"/>
      <c r="B260" s="32"/>
      <c r="C260" s="33"/>
      <c r="D260" s="34"/>
      <c r="E260" s="33"/>
      <c r="F260" s="34"/>
      <c r="G260" s="33"/>
      <c r="H260" s="34"/>
      <c r="I260" s="33"/>
      <c r="J260" s="34"/>
      <c r="K260" s="33"/>
      <c r="L260" s="34"/>
      <c r="M260" s="33"/>
      <c r="N260" s="34"/>
      <c r="O260" s="33"/>
      <c r="P260" s="34"/>
      <c r="Q260" s="33"/>
      <c r="R260" s="34"/>
      <c r="S260" s="33"/>
      <c r="T260" s="34"/>
      <c r="U260" s="33"/>
      <c r="V260" s="34"/>
    </row>
    <row r="261" spans="1:22" ht="47.25" outlineLevel="1" x14ac:dyDescent="0.25">
      <c r="A261" s="31"/>
      <c r="B261" s="35" t="s">
        <v>353</v>
      </c>
      <c r="C261" s="36">
        <v>10</v>
      </c>
      <c r="E261" s="36">
        <v>0</v>
      </c>
      <c r="G261" s="36">
        <v>10</v>
      </c>
      <c r="I261" s="36">
        <v>10</v>
      </c>
      <c r="K261" s="36">
        <v>10</v>
      </c>
      <c r="L261" s="37"/>
      <c r="M261" s="36">
        <v>0</v>
      </c>
      <c r="O261" s="36">
        <v>10</v>
      </c>
      <c r="Q261" s="36">
        <v>10</v>
      </c>
      <c r="R261" s="37"/>
      <c r="S261" s="36">
        <v>10</v>
      </c>
      <c r="T261" s="37"/>
      <c r="U261" s="36">
        <v>10</v>
      </c>
      <c r="V261" s="37"/>
    </row>
    <row r="262" spans="1:22" ht="94.5" outlineLevel="1" x14ac:dyDescent="0.25">
      <c r="A262" s="31"/>
      <c r="B262" s="35" t="s">
        <v>354</v>
      </c>
      <c r="C262" s="36">
        <v>10</v>
      </c>
      <c r="E262" s="36">
        <v>0</v>
      </c>
      <c r="G262" s="36">
        <v>10</v>
      </c>
      <c r="I262" s="36">
        <v>10</v>
      </c>
      <c r="K262" s="36">
        <v>10</v>
      </c>
      <c r="L262" s="37"/>
      <c r="M262" s="36">
        <v>0</v>
      </c>
      <c r="O262" s="36">
        <v>10</v>
      </c>
      <c r="Q262" s="36">
        <v>10</v>
      </c>
      <c r="R262" s="37"/>
      <c r="S262" s="36">
        <v>10</v>
      </c>
      <c r="T262" s="37"/>
      <c r="U262" s="36">
        <v>10</v>
      </c>
      <c r="V262" s="37"/>
    </row>
    <row r="263" spans="1:22" ht="15.75" outlineLevel="1" x14ac:dyDescent="0.25">
      <c r="A263" s="31"/>
      <c r="B263" s="32"/>
      <c r="C263" s="33"/>
      <c r="D263" s="34"/>
      <c r="E263" s="33"/>
      <c r="F263" s="34"/>
      <c r="G263" s="33"/>
      <c r="H263" s="34"/>
      <c r="I263" s="33"/>
      <c r="J263" s="34"/>
      <c r="K263" s="33"/>
      <c r="L263" s="34"/>
      <c r="M263" s="33"/>
      <c r="N263" s="34"/>
      <c r="O263" s="33"/>
      <c r="P263" s="34"/>
      <c r="Q263" s="33"/>
      <c r="R263" s="34"/>
      <c r="S263" s="33"/>
      <c r="T263" s="34"/>
      <c r="U263" s="33"/>
      <c r="V263" s="34"/>
    </row>
    <row r="264" spans="1:22" ht="15.75" outlineLevel="1" x14ac:dyDescent="0.25">
      <c r="A264" s="31">
        <v>3</v>
      </c>
      <c r="B264" s="32" t="s">
        <v>355</v>
      </c>
      <c r="C264" s="33">
        <f>ROUND(SUM(C266:C268)/$A$264,1)</f>
        <v>0</v>
      </c>
      <c r="D264" s="34"/>
      <c r="E264" s="33">
        <f>ROUND(SUM(E266:E268)/$A$264,1)</f>
        <v>0</v>
      </c>
      <c r="F264" s="34"/>
      <c r="G264" s="33">
        <f>ROUND(SUM(G266:G268)/$A$264,1)</f>
        <v>10</v>
      </c>
      <c r="H264" s="34"/>
      <c r="I264" s="33">
        <f>ROUND(SUM(I266:I268)/$A$264,1)</f>
        <v>10</v>
      </c>
      <c r="J264" s="34"/>
      <c r="K264" s="33">
        <f>ROUND(SUM(K266:K268)/$A$264,1)</f>
        <v>10</v>
      </c>
      <c r="L264" s="34"/>
      <c r="M264" s="33">
        <f>ROUND(SUM(M266:M268)/$A$264,1)</f>
        <v>0</v>
      </c>
      <c r="N264" s="34"/>
      <c r="O264" s="33">
        <f>ROUND(SUM(O266:O268)/$A$264,1)</f>
        <v>10</v>
      </c>
      <c r="P264" s="34"/>
      <c r="Q264" s="33">
        <f>ROUND(SUM(Q266:Q268)/$A$264,1)</f>
        <v>10</v>
      </c>
      <c r="R264" s="34"/>
      <c r="S264" s="33">
        <f>ROUND(SUM(S266:S268)/$A$264,1)</f>
        <v>10</v>
      </c>
      <c r="T264" s="34"/>
      <c r="U264" s="33">
        <f>ROUND(SUM(U266:U268)/$A$264,1)</f>
        <v>10</v>
      </c>
      <c r="V264" s="34"/>
    </row>
    <row r="265" spans="1:22" ht="15.75" outlineLevel="1" x14ac:dyDescent="0.25">
      <c r="A265" s="31"/>
      <c r="B265" s="32"/>
      <c r="C265" s="33"/>
      <c r="D265" s="34"/>
      <c r="E265" s="33"/>
      <c r="F265" s="34"/>
      <c r="G265" s="33"/>
      <c r="H265" s="34"/>
      <c r="I265" s="33"/>
      <c r="J265" s="34"/>
      <c r="K265" s="33"/>
      <c r="L265" s="34"/>
      <c r="M265" s="33"/>
      <c r="N265" s="34"/>
      <c r="O265" s="33"/>
      <c r="P265" s="34"/>
      <c r="Q265" s="33"/>
      <c r="R265" s="34"/>
      <c r="S265" s="33"/>
      <c r="T265" s="34"/>
      <c r="U265" s="33"/>
      <c r="V265" s="34"/>
    </row>
    <row r="266" spans="1:22" ht="31.5" outlineLevel="1" x14ac:dyDescent="0.25">
      <c r="A266" s="31"/>
      <c r="B266" s="35" t="s">
        <v>356</v>
      </c>
      <c r="C266" s="36">
        <v>0</v>
      </c>
      <c r="E266" s="36">
        <v>0</v>
      </c>
      <c r="G266" s="36">
        <v>10</v>
      </c>
      <c r="I266" s="36">
        <v>10</v>
      </c>
      <c r="K266" s="36">
        <v>10</v>
      </c>
      <c r="L266" s="37"/>
      <c r="M266" s="36">
        <v>0</v>
      </c>
      <c r="O266" s="36">
        <v>10</v>
      </c>
      <c r="Q266" s="36">
        <v>10</v>
      </c>
      <c r="R266" s="37"/>
      <c r="S266" s="36">
        <v>10</v>
      </c>
      <c r="T266" s="37"/>
      <c r="U266" s="36">
        <v>10</v>
      </c>
      <c r="V266" s="37"/>
    </row>
    <row r="267" spans="1:22" ht="31.5" outlineLevel="1" x14ac:dyDescent="0.25">
      <c r="A267" s="31"/>
      <c r="B267" s="35" t="s">
        <v>357</v>
      </c>
      <c r="C267" s="36">
        <v>0</v>
      </c>
      <c r="E267" s="36">
        <v>0</v>
      </c>
      <c r="G267" s="36">
        <v>10</v>
      </c>
      <c r="I267" s="36">
        <v>10</v>
      </c>
      <c r="K267" s="36">
        <v>10</v>
      </c>
      <c r="L267" s="37"/>
      <c r="M267" s="36">
        <v>0</v>
      </c>
      <c r="O267" s="36">
        <v>10</v>
      </c>
      <c r="Q267" s="36">
        <v>10</v>
      </c>
      <c r="R267" s="37"/>
      <c r="S267" s="36">
        <v>10</v>
      </c>
      <c r="T267" s="37"/>
      <c r="U267" s="36">
        <v>10</v>
      </c>
      <c r="V267" s="37"/>
    </row>
    <row r="268" spans="1:22" ht="31.5" outlineLevel="1" x14ac:dyDescent="0.25">
      <c r="A268" s="31"/>
      <c r="B268" s="35" t="s">
        <v>358</v>
      </c>
      <c r="C268" s="36">
        <v>0</v>
      </c>
      <c r="E268" s="36">
        <v>0</v>
      </c>
      <c r="G268" s="36">
        <v>10</v>
      </c>
      <c r="I268" s="36">
        <v>10</v>
      </c>
      <c r="K268" s="36">
        <v>10</v>
      </c>
      <c r="L268" s="37"/>
      <c r="M268" s="36">
        <v>0</v>
      </c>
      <c r="O268" s="36">
        <v>10</v>
      </c>
      <c r="Q268" s="36">
        <v>10</v>
      </c>
      <c r="R268" s="37"/>
      <c r="S268" s="36">
        <v>10</v>
      </c>
      <c r="T268" s="37"/>
      <c r="U268" s="36">
        <v>10</v>
      </c>
      <c r="V268" s="37"/>
    </row>
    <row r="269" spans="1:22" ht="15.75" outlineLevel="1" x14ac:dyDescent="0.25">
      <c r="A269" s="31"/>
      <c r="B269" s="32"/>
      <c r="C269" s="33"/>
      <c r="D269" s="34"/>
      <c r="E269" s="33"/>
      <c r="F269" s="34"/>
      <c r="G269" s="33"/>
      <c r="H269" s="34"/>
      <c r="I269" s="33"/>
      <c r="J269" s="34"/>
      <c r="K269" s="33"/>
      <c r="L269" s="34"/>
      <c r="M269" s="33"/>
      <c r="N269" s="34"/>
      <c r="O269" s="33"/>
      <c r="P269" s="34"/>
      <c r="Q269" s="33"/>
      <c r="R269" s="34"/>
      <c r="S269" s="33"/>
      <c r="T269" s="34"/>
      <c r="U269" s="33"/>
      <c r="V269" s="34"/>
    </row>
    <row r="270" spans="1:22" ht="15.75" outlineLevel="1" x14ac:dyDescent="0.25">
      <c r="A270" s="31">
        <v>1</v>
      </c>
      <c r="B270" s="32" t="s">
        <v>359</v>
      </c>
      <c r="C270" s="33">
        <f>ROUND(SUM(C272)/$A$270,1)</f>
        <v>0</v>
      </c>
      <c r="D270" s="34"/>
      <c r="E270" s="33">
        <f>ROUND(SUM(E272)/$A$270,1)</f>
        <v>0</v>
      </c>
      <c r="F270" s="34"/>
      <c r="G270" s="33">
        <f>ROUND(SUM(G272)/$A$270,1)</f>
        <v>0</v>
      </c>
      <c r="H270" s="34"/>
      <c r="I270" s="33">
        <f>ROUND(SUM(I272)/$A$270,1)</f>
        <v>0</v>
      </c>
      <c r="J270" s="34"/>
      <c r="K270" s="33">
        <f>ROUND(SUM(K272)/$A$270,1)</f>
        <v>10</v>
      </c>
      <c r="L270" s="34"/>
      <c r="M270" s="33">
        <f>ROUND(SUM(M272)/$A$270,1)</f>
        <v>0</v>
      </c>
      <c r="N270" s="34"/>
      <c r="O270" s="33">
        <f>ROUND(SUM(O272)/$A$270,1)</f>
        <v>10</v>
      </c>
      <c r="P270" s="34"/>
      <c r="Q270" s="33">
        <f>ROUND(SUM(Q272)/$A$270,1)</f>
        <v>10</v>
      </c>
      <c r="R270" s="34"/>
      <c r="S270" s="33">
        <f>ROUND(SUM(S272)/$A$270,1)</f>
        <v>10</v>
      </c>
      <c r="T270" s="34"/>
      <c r="U270" s="33">
        <f>ROUND(SUM(U272)/$A$270,1)</f>
        <v>0</v>
      </c>
      <c r="V270" s="34"/>
    </row>
    <row r="271" spans="1:22" ht="15.75" outlineLevel="1" x14ac:dyDescent="0.25">
      <c r="A271" s="31"/>
      <c r="B271" s="45"/>
      <c r="C271" s="33"/>
      <c r="D271" s="34"/>
      <c r="E271" s="33"/>
      <c r="F271" s="34"/>
      <c r="G271" s="33"/>
      <c r="H271" s="34"/>
      <c r="I271" s="33"/>
      <c r="J271" s="34"/>
      <c r="K271" s="33"/>
      <c r="L271" s="34"/>
      <c r="M271" s="33"/>
      <c r="N271" s="34"/>
      <c r="O271" s="33"/>
      <c r="P271" s="34"/>
      <c r="Q271" s="33"/>
      <c r="R271" s="34"/>
      <c r="S271" s="33"/>
      <c r="T271" s="34"/>
      <c r="U271" s="33"/>
      <c r="V271" s="34"/>
    </row>
    <row r="272" spans="1:22" ht="63" outlineLevel="1" x14ac:dyDescent="0.25">
      <c r="A272" s="31"/>
      <c r="B272" s="35" t="s">
        <v>360</v>
      </c>
      <c r="C272" s="36">
        <v>0</v>
      </c>
      <c r="E272" s="36">
        <v>0</v>
      </c>
      <c r="G272" s="36">
        <v>0</v>
      </c>
      <c r="I272" s="36">
        <v>0</v>
      </c>
      <c r="K272" s="36">
        <v>10</v>
      </c>
      <c r="L272" s="37"/>
      <c r="M272" s="43">
        <v>0</v>
      </c>
      <c r="O272" s="43">
        <v>10</v>
      </c>
      <c r="Q272" s="43">
        <v>10</v>
      </c>
      <c r="R272" s="37"/>
      <c r="S272" s="43">
        <v>10</v>
      </c>
      <c r="T272" s="37"/>
      <c r="U272" s="36">
        <v>0</v>
      </c>
      <c r="V272" s="37"/>
    </row>
    <row r="273" spans="1:22" ht="15.75" outlineLevel="1" x14ac:dyDescent="0.25">
      <c r="A273" s="31"/>
      <c r="B273" s="32"/>
      <c r="C273" s="33"/>
      <c r="D273" s="34"/>
      <c r="E273" s="33"/>
      <c r="F273" s="34"/>
      <c r="G273" s="33"/>
      <c r="H273" s="34"/>
      <c r="I273" s="33"/>
      <c r="J273" s="34"/>
      <c r="K273" s="33"/>
      <c r="L273" s="34"/>
      <c r="M273" s="33"/>
      <c r="N273" s="34"/>
      <c r="O273" s="33"/>
      <c r="P273" s="34"/>
      <c r="Q273" s="33"/>
      <c r="R273" s="34"/>
      <c r="S273" s="33"/>
      <c r="T273" s="34"/>
      <c r="U273" s="33"/>
      <c r="V273" s="34"/>
    </row>
    <row r="274" spans="1:22" ht="15.75" outlineLevel="1" x14ac:dyDescent="0.25">
      <c r="A274" s="31">
        <v>7</v>
      </c>
      <c r="B274" s="32" t="s">
        <v>361</v>
      </c>
      <c r="C274" s="33">
        <f>ROUND(SUM(C276:C282)/$A$274,1)</f>
        <v>0.7</v>
      </c>
      <c r="D274" s="34"/>
      <c r="E274" s="33">
        <f>ROUND(SUM(E276:E282)/$A$274,1)</f>
        <v>0</v>
      </c>
      <c r="F274" s="34"/>
      <c r="G274" s="33">
        <f>ROUND(SUM(G276:G282)/$A$274,1)</f>
        <v>5</v>
      </c>
      <c r="H274" s="34"/>
      <c r="I274" s="33">
        <f>ROUND(SUM(I276:I282)/$A$274,1)</f>
        <v>6.4</v>
      </c>
      <c r="J274" s="34"/>
      <c r="K274" s="33">
        <f>ROUND(SUM(K276:K282)/$A$274,1)</f>
        <v>6.4</v>
      </c>
      <c r="L274" s="34"/>
      <c r="M274" s="33">
        <f>ROUND(SUM(M276:M282)/$A$274,1)</f>
        <v>0</v>
      </c>
      <c r="N274" s="34"/>
      <c r="O274" s="33">
        <f>ROUND(SUM(O276:O282)/$A$274,1)</f>
        <v>10</v>
      </c>
      <c r="P274" s="34"/>
      <c r="Q274" s="33">
        <f>ROUND(SUM(Q276:Q282)/$A$274,1)</f>
        <v>10</v>
      </c>
      <c r="R274" s="34"/>
      <c r="S274" s="33">
        <f>ROUND(SUM(S276:S282)/$A$274,1)</f>
        <v>10</v>
      </c>
      <c r="T274" s="34"/>
      <c r="U274" s="33">
        <f>ROUND(SUM(U276:U282)/$A$274,1)</f>
        <v>5</v>
      </c>
      <c r="V274" s="34"/>
    </row>
    <row r="275" spans="1:22" ht="15.75" outlineLevel="1" x14ac:dyDescent="0.25">
      <c r="A275" s="31"/>
      <c r="B275" s="32"/>
      <c r="C275" s="33"/>
      <c r="D275" s="34"/>
      <c r="E275" s="33"/>
      <c r="F275" s="34"/>
      <c r="G275" s="33"/>
      <c r="H275" s="34"/>
      <c r="I275" s="33"/>
      <c r="J275" s="34"/>
      <c r="K275" s="33"/>
      <c r="L275" s="34"/>
      <c r="M275" s="33"/>
      <c r="N275" s="34"/>
      <c r="O275" s="33"/>
      <c r="P275" s="34"/>
      <c r="Q275" s="33"/>
      <c r="R275" s="34"/>
      <c r="S275" s="33"/>
      <c r="T275" s="34"/>
      <c r="U275" s="33"/>
      <c r="V275" s="34"/>
    </row>
    <row r="276" spans="1:22" ht="47.25" outlineLevel="1" x14ac:dyDescent="0.25">
      <c r="A276" s="31"/>
      <c r="B276" s="35" t="s">
        <v>362</v>
      </c>
      <c r="C276" s="36">
        <v>0</v>
      </c>
      <c r="E276" s="36">
        <v>0</v>
      </c>
      <c r="G276" s="36">
        <v>10</v>
      </c>
      <c r="I276" s="36">
        <v>10</v>
      </c>
      <c r="K276" s="36">
        <v>10</v>
      </c>
      <c r="L276" s="37"/>
      <c r="M276" s="36">
        <v>0</v>
      </c>
      <c r="O276" s="36">
        <v>10</v>
      </c>
      <c r="Q276" s="36">
        <v>10</v>
      </c>
      <c r="R276" s="37"/>
      <c r="S276" s="36">
        <v>10</v>
      </c>
      <c r="T276" s="37"/>
      <c r="U276" s="36">
        <v>10</v>
      </c>
      <c r="V276" s="37"/>
    </row>
    <row r="277" spans="1:22" ht="63" outlineLevel="1" x14ac:dyDescent="0.25">
      <c r="A277" s="31"/>
      <c r="B277" s="35" t="s">
        <v>363</v>
      </c>
      <c r="C277" s="36">
        <v>0</v>
      </c>
      <c r="E277" s="36">
        <v>0</v>
      </c>
      <c r="G277" s="36">
        <v>0</v>
      </c>
      <c r="I277" s="36">
        <v>0</v>
      </c>
      <c r="K277" s="36">
        <v>0</v>
      </c>
      <c r="L277" s="37"/>
      <c r="M277" s="36">
        <v>0</v>
      </c>
      <c r="O277" s="36">
        <v>10</v>
      </c>
      <c r="Q277" s="36">
        <v>10</v>
      </c>
      <c r="R277" s="37"/>
      <c r="S277" s="36">
        <v>10</v>
      </c>
      <c r="T277" s="37"/>
      <c r="U277" s="36">
        <v>0</v>
      </c>
      <c r="V277" s="37"/>
    </row>
    <row r="278" spans="1:22" ht="63" outlineLevel="1" x14ac:dyDescent="0.25">
      <c r="A278" s="31"/>
      <c r="B278" s="35" t="s">
        <v>364</v>
      </c>
      <c r="C278" s="36">
        <v>0</v>
      </c>
      <c r="E278" s="36">
        <v>0</v>
      </c>
      <c r="G278" s="36">
        <v>10</v>
      </c>
      <c r="I278" s="36">
        <v>10</v>
      </c>
      <c r="K278" s="36">
        <v>10</v>
      </c>
      <c r="L278" s="37"/>
      <c r="M278" s="36">
        <v>0</v>
      </c>
      <c r="O278" s="36">
        <v>10</v>
      </c>
      <c r="Q278" s="36">
        <v>10</v>
      </c>
      <c r="R278" s="37"/>
      <c r="S278" s="36">
        <v>10</v>
      </c>
      <c r="T278" s="37"/>
      <c r="U278" s="36">
        <v>10</v>
      </c>
      <c r="V278" s="37"/>
    </row>
    <row r="279" spans="1:22" ht="63" outlineLevel="1" x14ac:dyDescent="0.25">
      <c r="A279" s="31"/>
      <c r="B279" s="35" t="s">
        <v>365</v>
      </c>
      <c r="C279" s="39">
        <v>0</v>
      </c>
      <c r="E279" s="39">
        <v>0</v>
      </c>
      <c r="G279" s="39">
        <v>10</v>
      </c>
      <c r="I279" s="39">
        <v>10</v>
      </c>
      <c r="K279" s="39">
        <v>10</v>
      </c>
      <c r="L279" s="37"/>
      <c r="M279" s="39">
        <v>0</v>
      </c>
      <c r="O279" s="39">
        <v>10</v>
      </c>
      <c r="Q279" s="39">
        <v>10</v>
      </c>
      <c r="R279" s="37"/>
      <c r="S279" s="39">
        <v>10</v>
      </c>
      <c r="T279" s="37"/>
      <c r="U279" s="39">
        <v>10</v>
      </c>
      <c r="V279" s="37"/>
    </row>
    <row r="280" spans="1:22" ht="63" outlineLevel="1" x14ac:dyDescent="0.25">
      <c r="A280" s="31"/>
      <c r="B280" s="35" t="s">
        <v>366</v>
      </c>
      <c r="C280" s="36">
        <v>5</v>
      </c>
      <c r="D280" s="37" t="s">
        <v>367</v>
      </c>
      <c r="E280" s="36">
        <v>0</v>
      </c>
      <c r="G280" s="36">
        <v>5</v>
      </c>
      <c r="H280" s="37" t="s">
        <v>367</v>
      </c>
      <c r="I280" s="36">
        <v>5</v>
      </c>
      <c r="J280" s="37" t="s">
        <v>367</v>
      </c>
      <c r="K280" s="36">
        <v>5</v>
      </c>
      <c r="L280" s="37" t="s">
        <v>367</v>
      </c>
      <c r="M280" s="39">
        <v>0</v>
      </c>
      <c r="O280" s="39">
        <v>10</v>
      </c>
      <c r="Q280" s="39">
        <v>10</v>
      </c>
      <c r="R280" s="37"/>
      <c r="S280" s="39">
        <v>10</v>
      </c>
      <c r="T280" s="37"/>
      <c r="U280" s="36">
        <v>5</v>
      </c>
      <c r="V280" s="37" t="s">
        <v>367</v>
      </c>
    </row>
    <row r="281" spans="1:22" ht="31.5" outlineLevel="1" x14ac:dyDescent="0.25">
      <c r="A281" s="31"/>
      <c r="B281" s="35" t="s">
        <v>368</v>
      </c>
      <c r="C281" s="39">
        <v>0</v>
      </c>
      <c r="E281" s="39">
        <v>0</v>
      </c>
      <c r="G281" s="39">
        <v>0</v>
      </c>
      <c r="I281" s="39">
        <v>0</v>
      </c>
      <c r="K281" s="39">
        <v>0</v>
      </c>
      <c r="L281" s="37"/>
      <c r="M281" s="39">
        <v>0</v>
      </c>
      <c r="O281" s="39">
        <v>10</v>
      </c>
      <c r="Q281" s="39">
        <v>10</v>
      </c>
      <c r="R281" s="37"/>
      <c r="S281" s="39">
        <v>10</v>
      </c>
      <c r="T281" s="37"/>
      <c r="U281" s="39">
        <v>0</v>
      </c>
      <c r="V281" s="37"/>
    </row>
    <row r="282" spans="1:22" ht="15.75" outlineLevel="1" x14ac:dyDescent="0.25">
      <c r="A282" s="31"/>
      <c r="B282" s="35" t="s">
        <v>369</v>
      </c>
      <c r="C282" s="39">
        <v>0</v>
      </c>
      <c r="E282" s="39">
        <v>0</v>
      </c>
      <c r="G282" s="39">
        <v>0</v>
      </c>
      <c r="I282" s="39">
        <v>10</v>
      </c>
      <c r="K282" s="39">
        <v>10</v>
      </c>
      <c r="L282" s="37"/>
      <c r="M282" s="39">
        <v>0</v>
      </c>
      <c r="O282" s="39">
        <v>10</v>
      </c>
      <c r="Q282" s="39">
        <v>10</v>
      </c>
      <c r="R282" s="37"/>
      <c r="S282" s="39">
        <v>10</v>
      </c>
      <c r="T282" s="37"/>
      <c r="U282" s="39">
        <v>0</v>
      </c>
      <c r="V282" s="37"/>
    </row>
    <row r="283" spans="1:22" ht="15.75" outlineLevel="1" x14ac:dyDescent="0.25">
      <c r="A283" s="31"/>
      <c r="B283" s="45"/>
      <c r="C283" s="33"/>
      <c r="D283" s="34"/>
      <c r="E283" s="33"/>
      <c r="F283" s="34"/>
      <c r="G283" s="33"/>
      <c r="H283" s="34"/>
      <c r="I283" s="33"/>
      <c r="J283" s="34"/>
      <c r="K283" s="33"/>
      <c r="L283" s="34"/>
      <c r="M283" s="33"/>
      <c r="N283" s="34"/>
      <c r="O283" s="33"/>
      <c r="P283" s="34"/>
      <c r="Q283" s="33"/>
      <c r="R283" s="34"/>
      <c r="S283" s="33"/>
      <c r="T283" s="34"/>
      <c r="U283" s="33"/>
      <c r="V283" s="34"/>
    </row>
    <row r="284" spans="1:22" ht="15.75" outlineLevel="1" x14ac:dyDescent="0.25">
      <c r="A284" s="31">
        <v>3</v>
      </c>
      <c r="B284" s="32" t="s">
        <v>370</v>
      </c>
      <c r="C284" s="33">
        <f>ROUND(SUM(C286:C288)/$A$284,1)</f>
        <v>10</v>
      </c>
      <c r="D284" s="34"/>
      <c r="E284" s="33">
        <f>ROUND(SUM(E286:E288)/$A$284,1)</f>
        <v>10</v>
      </c>
      <c r="F284" s="34"/>
      <c r="G284" s="33">
        <f>ROUND(SUM(G286:G288)/$A$284,1)</f>
        <v>10</v>
      </c>
      <c r="H284" s="34"/>
      <c r="I284" s="33">
        <f>ROUND(SUM(I286:I288)/$A$284,1)</f>
        <v>10</v>
      </c>
      <c r="J284" s="34"/>
      <c r="K284" s="33">
        <f>ROUND(SUM(K286:K288)/$A$284,1)</f>
        <v>10</v>
      </c>
      <c r="L284" s="34"/>
      <c r="M284" s="33">
        <f>ROUND(SUM(M286:M288)/$A$284,1)</f>
        <v>10</v>
      </c>
      <c r="N284" s="34"/>
      <c r="O284" s="33">
        <f>ROUND(SUM(O286:O288)/$A$284,1)</f>
        <v>10</v>
      </c>
      <c r="P284" s="34"/>
      <c r="Q284" s="33">
        <f>ROUND(SUM(Q286:Q288)/$A$284,1)</f>
        <v>10</v>
      </c>
      <c r="R284" s="34"/>
      <c r="S284" s="33">
        <f>ROUND(SUM(S286:S288)/$A$284,1)</f>
        <v>10</v>
      </c>
      <c r="T284" s="34"/>
      <c r="U284" s="33">
        <f>ROUND(SUM(U286:U288)/$A$284,1)</f>
        <v>10</v>
      </c>
      <c r="V284" s="34"/>
    </row>
    <row r="285" spans="1:22" ht="15.75" outlineLevel="1" x14ac:dyDescent="0.25">
      <c r="A285" s="31"/>
      <c r="B285" s="32"/>
      <c r="C285" s="33"/>
      <c r="D285" s="34"/>
      <c r="E285" s="33"/>
      <c r="F285" s="34"/>
      <c r="G285" s="33"/>
      <c r="H285" s="34"/>
      <c r="I285" s="33"/>
      <c r="J285" s="34"/>
      <c r="K285" s="33"/>
      <c r="L285" s="34"/>
      <c r="M285" s="33"/>
      <c r="N285" s="34"/>
      <c r="O285" s="33"/>
      <c r="P285" s="34"/>
      <c r="Q285" s="33"/>
      <c r="R285" s="34"/>
      <c r="S285" s="33"/>
      <c r="T285" s="34"/>
      <c r="U285" s="33"/>
      <c r="V285" s="34"/>
    </row>
    <row r="286" spans="1:22" ht="31.5" outlineLevel="1" x14ac:dyDescent="0.25">
      <c r="A286" s="31"/>
      <c r="B286" s="35" t="s">
        <v>371</v>
      </c>
      <c r="C286" s="36">
        <v>10</v>
      </c>
      <c r="E286" s="36">
        <v>10</v>
      </c>
      <c r="G286" s="36">
        <v>10</v>
      </c>
      <c r="I286" s="36">
        <v>10</v>
      </c>
      <c r="K286" s="36">
        <v>10</v>
      </c>
      <c r="L286" s="37"/>
      <c r="M286" s="36">
        <v>10</v>
      </c>
      <c r="O286" s="36">
        <v>10</v>
      </c>
      <c r="Q286" s="36">
        <v>10</v>
      </c>
      <c r="R286" s="37"/>
      <c r="S286" s="36">
        <v>10</v>
      </c>
      <c r="T286" s="37"/>
      <c r="U286" s="36">
        <v>10</v>
      </c>
      <c r="V286" s="37"/>
    </row>
    <row r="287" spans="1:22" ht="31.5" outlineLevel="1" x14ac:dyDescent="0.25">
      <c r="A287" s="31"/>
      <c r="B287" s="35" t="s">
        <v>372</v>
      </c>
      <c r="C287" s="36">
        <v>10</v>
      </c>
      <c r="E287" s="36">
        <v>10</v>
      </c>
      <c r="G287" s="36">
        <v>10</v>
      </c>
      <c r="I287" s="36">
        <v>10</v>
      </c>
      <c r="K287" s="36">
        <v>10</v>
      </c>
      <c r="L287" s="37"/>
      <c r="M287" s="36">
        <v>10</v>
      </c>
      <c r="O287" s="36">
        <v>10</v>
      </c>
      <c r="Q287" s="36">
        <v>10</v>
      </c>
      <c r="R287" s="37"/>
      <c r="S287" s="36">
        <v>10</v>
      </c>
      <c r="T287" s="37"/>
      <c r="U287" s="36">
        <v>10</v>
      </c>
      <c r="V287" s="37"/>
    </row>
    <row r="288" spans="1:22" ht="47.25" outlineLevel="1" x14ac:dyDescent="0.25">
      <c r="A288" s="31"/>
      <c r="B288" s="35" t="s">
        <v>373</v>
      </c>
      <c r="C288" s="36">
        <v>10</v>
      </c>
      <c r="E288" s="36">
        <v>10</v>
      </c>
      <c r="G288" s="36">
        <v>10</v>
      </c>
      <c r="I288" s="36">
        <v>10</v>
      </c>
      <c r="K288" s="36">
        <v>10</v>
      </c>
      <c r="L288" s="37"/>
      <c r="M288" s="36">
        <v>10</v>
      </c>
      <c r="O288" s="36">
        <v>10</v>
      </c>
      <c r="Q288" s="36">
        <v>10</v>
      </c>
      <c r="R288" s="37"/>
      <c r="S288" s="36">
        <v>10</v>
      </c>
      <c r="T288" s="37"/>
      <c r="U288" s="36">
        <v>10</v>
      </c>
      <c r="V288" s="37"/>
    </row>
    <row r="289" spans="1:22" ht="15.75" outlineLevel="1" x14ac:dyDescent="0.25">
      <c r="A289" s="31"/>
      <c r="B289" s="45"/>
      <c r="C289" s="33"/>
      <c r="D289" s="34"/>
      <c r="E289" s="33"/>
      <c r="F289" s="34"/>
      <c r="G289" s="33"/>
      <c r="H289" s="34"/>
      <c r="I289" s="33"/>
      <c r="J289" s="34"/>
      <c r="K289" s="33"/>
      <c r="L289" s="34"/>
      <c r="M289" s="33"/>
      <c r="N289" s="34"/>
      <c r="O289" s="33"/>
      <c r="P289" s="34"/>
      <c r="Q289" s="33"/>
      <c r="R289" s="34"/>
      <c r="S289" s="33"/>
      <c r="T289" s="34"/>
      <c r="U289" s="33"/>
      <c r="V289" s="34"/>
    </row>
    <row r="290" spans="1:22" ht="31.5" outlineLevel="1" x14ac:dyDescent="0.25">
      <c r="A290" s="31">
        <v>5</v>
      </c>
      <c r="B290" s="32" t="s">
        <v>374</v>
      </c>
      <c r="C290" s="33">
        <f>ROUND(SUM(C292:C299)/$A$290,1)</f>
        <v>6</v>
      </c>
      <c r="D290" s="34"/>
      <c r="E290" s="33">
        <f>ROUND(SUM(E292:E299)/$A$290,1)</f>
        <v>5</v>
      </c>
      <c r="F290" s="34"/>
      <c r="G290" s="33">
        <f>ROUND(SUM(G292:G299)/$A$290,1)</f>
        <v>8</v>
      </c>
      <c r="H290" s="34"/>
      <c r="I290" s="33">
        <f>ROUND(SUM(I292:I299)/$A$290,1)</f>
        <v>8</v>
      </c>
      <c r="J290" s="34"/>
      <c r="K290" s="33">
        <f>ROUND(SUM(K292:K299)/$A$290,1)</f>
        <v>8</v>
      </c>
      <c r="L290" s="34"/>
      <c r="M290" s="33">
        <f>ROUND(SUM(M292:M299)/$A$290,1)</f>
        <v>5</v>
      </c>
      <c r="N290" s="34"/>
      <c r="O290" s="33">
        <f>ROUND(SUM(O292:O299)/$A$290,1)</f>
        <v>10</v>
      </c>
      <c r="P290" s="34"/>
      <c r="Q290" s="33">
        <f>ROUND(SUM(Q292:Q299)/$A$290,1)</f>
        <v>10</v>
      </c>
      <c r="R290" s="34"/>
      <c r="S290" s="33">
        <f>ROUND(SUM(S292:S299)/$A$290,1)</f>
        <v>10</v>
      </c>
      <c r="T290" s="34"/>
      <c r="U290" s="33">
        <f>ROUND(SUM(U292:U299)/$A$290,1)</f>
        <v>8</v>
      </c>
      <c r="V290" s="34"/>
    </row>
    <row r="291" spans="1:22" ht="15.75" outlineLevel="1" x14ac:dyDescent="0.25">
      <c r="A291" s="31"/>
      <c r="B291" s="45"/>
      <c r="C291" s="33"/>
      <c r="D291" s="34"/>
      <c r="E291" s="33"/>
      <c r="F291" s="34"/>
      <c r="G291" s="33"/>
      <c r="H291" s="34"/>
      <c r="I291" s="33"/>
      <c r="J291" s="34"/>
      <c r="K291" s="33"/>
      <c r="L291" s="34"/>
      <c r="M291" s="33"/>
      <c r="N291" s="34"/>
      <c r="O291" s="33"/>
      <c r="P291" s="34"/>
      <c r="Q291" s="33"/>
      <c r="R291" s="34"/>
      <c r="S291" s="33"/>
      <c r="T291" s="34"/>
      <c r="U291" s="33"/>
      <c r="V291" s="34"/>
    </row>
    <row r="292" spans="1:22" ht="31.5" outlineLevel="1" x14ac:dyDescent="0.25">
      <c r="A292" s="31"/>
      <c r="B292" s="35" t="s">
        <v>375</v>
      </c>
      <c r="C292" s="36">
        <v>5</v>
      </c>
      <c r="E292" s="36">
        <v>5</v>
      </c>
      <c r="G292" s="36">
        <v>5</v>
      </c>
      <c r="I292" s="36">
        <v>5</v>
      </c>
      <c r="K292" s="36">
        <v>5</v>
      </c>
      <c r="L292" s="37"/>
      <c r="M292" s="36">
        <v>5</v>
      </c>
      <c r="O292" s="36">
        <v>10</v>
      </c>
      <c r="Q292" s="36">
        <v>10</v>
      </c>
      <c r="R292" s="37"/>
      <c r="S292" s="36">
        <v>10</v>
      </c>
      <c r="T292" s="37"/>
      <c r="U292" s="36">
        <v>5</v>
      </c>
      <c r="V292" s="37"/>
    </row>
    <row r="293" spans="1:22" ht="31.5" outlineLevel="1" x14ac:dyDescent="0.25">
      <c r="A293" s="31"/>
      <c r="B293" s="35" t="s">
        <v>376</v>
      </c>
      <c r="C293" s="40"/>
      <c r="D293" s="41"/>
      <c r="E293" s="40"/>
      <c r="F293" s="41"/>
      <c r="G293" s="40"/>
      <c r="H293" s="41"/>
      <c r="I293" s="40"/>
      <c r="J293" s="41"/>
      <c r="K293" s="40"/>
      <c r="L293" s="41"/>
      <c r="M293" s="40"/>
      <c r="N293" s="41"/>
      <c r="O293" s="40"/>
      <c r="P293" s="41"/>
      <c r="Q293" s="40"/>
      <c r="R293" s="41"/>
      <c r="S293" s="40"/>
      <c r="T293" s="41"/>
      <c r="U293" s="40"/>
      <c r="V293" s="41"/>
    </row>
    <row r="294" spans="1:22" ht="31.5" outlineLevel="1" x14ac:dyDescent="0.25">
      <c r="A294" s="31"/>
      <c r="B294" s="35" t="s">
        <v>377</v>
      </c>
      <c r="C294" s="40"/>
      <c r="D294" s="41"/>
      <c r="E294" s="40"/>
      <c r="F294" s="41"/>
      <c r="G294" s="40"/>
      <c r="H294" s="41"/>
      <c r="I294" s="40"/>
      <c r="J294" s="41"/>
      <c r="K294" s="40"/>
      <c r="L294" s="41"/>
      <c r="M294" s="40"/>
      <c r="N294" s="41"/>
      <c r="O294" s="40"/>
      <c r="P294" s="41"/>
      <c r="Q294" s="40"/>
      <c r="R294" s="41"/>
      <c r="S294" s="40"/>
      <c r="T294" s="41"/>
      <c r="U294" s="40"/>
      <c r="V294" s="41"/>
    </row>
    <row r="295" spans="1:22" ht="15.75" outlineLevel="1" x14ac:dyDescent="0.25">
      <c r="A295" s="31"/>
      <c r="B295" s="35" t="s">
        <v>378</v>
      </c>
      <c r="C295" s="40"/>
      <c r="D295" s="41"/>
      <c r="E295" s="40"/>
      <c r="F295" s="41"/>
      <c r="G295" s="40"/>
      <c r="H295" s="41"/>
      <c r="I295" s="40"/>
      <c r="J295" s="41"/>
      <c r="K295" s="40"/>
      <c r="L295" s="41"/>
      <c r="M295" s="40"/>
      <c r="N295" s="41"/>
      <c r="O295" s="40"/>
      <c r="P295" s="41"/>
      <c r="Q295" s="40"/>
      <c r="R295" s="41"/>
      <c r="S295" s="40"/>
      <c r="T295" s="41"/>
      <c r="U295" s="40"/>
      <c r="V295" s="41"/>
    </row>
    <row r="296" spans="1:22" ht="63" outlineLevel="1" x14ac:dyDescent="0.25">
      <c r="A296" s="31"/>
      <c r="B296" s="35" t="s">
        <v>379</v>
      </c>
      <c r="C296" s="36">
        <v>5</v>
      </c>
      <c r="E296" s="36">
        <v>5</v>
      </c>
      <c r="G296" s="36">
        <v>10</v>
      </c>
      <c r="I296" s="36">
        <v>10</v>
      </c>
      <c r="K296" s="36">
        <v>10</v>
      </c>
      <c r="L296" s="37"/>
      <c r="M296" s="36">
        <v>5</v>
      </c>
      <c r="O296" s="36">
        <v>10</v>
      </c>
      <c r="Q296" s="36">
        <v>10</v>
      </c>
      <c r="R296" s="37"/>
      <c r="S296" s="36">
        <v>10</v>
      </c>
      <c r="T296" s="37"/>
      <c r="U296" s="36">
        <v>10</v>
      </c>
      <c r="V296" s="37"/>
    </row>
    <row r="297" spans="1:22" ht="94.5" outlineLevel="1" x14ac:dyDescent="0.25">
      <c r="A297" s="31"/>
      <c r="B297" s="35" t="s">
        <v>380</v>
      </c>
      <c r="C297" s="36">
        <v>5</v>
      </c>
      <c r="E297" s="36">
        <v>0</v>
      </c>
      <c r="G297" s="36">
        <v>5</v>
      </c>
      <c r="I297" s="36">
        <v>5</v>
      </c>
      <c r="K297" s="36">
        <v>5</v>
      </c>
      <c r="L297" s="37"/>
      <c r="M297" s="39">
        <v>0</v>
      </c>
      <c r="O297" s="39">
        <v>10</v>
      </c>
      <c r="Q297" s="39">
        <v>10</v>
      </c>
      <c r="R297" s="37"/>
      <c r="S297" s="39">
        <v>10</v>
      </c>
      <c r="T297" s="37"/>
      <c r="U297" s="36">
        <v>5</v>
      </c>
      <c r="V297" s="37"/>
    </row>
    <row r="298" spans="1:22" ht="78.75" outlineLevel="1" x14ac:dyDescent="0.25">
      <c r="A298" s="31"/>
      <c r="B298" s="35" t="s">
        <v>381</v>
      </c>
      <c r="C298" s="36">
        <v>5</v>
      </c>
      <c r="E298" s="36">
        <v>5</v>
      </c>
      <c r="G298" s="36">
        <v>10</v>
      </c>
      <c r="I298" s="36">
        <v>10</v>
      </c>
      <c r="K298" s="36">
        <v>10</v>
      </c>
      <c r="L298" s="37"/>
      <c r="M298" s="39">
        <v>5</v>
      </c>
      <c r="O298" s="39">
        <v>10</v>
      </c>
      <c r="Q298" s="39">
        <v>10</v>
      </c>
      <c r="R298" s="37"/>
      <c r="S298" s="39">
        <v>10</v>
      </c>
      <c r="T298" s="37"/>
      <c r="U298" s="36">
        <v>10</v>
      </c>
      <c r="V298" s="37"/>
    </row>
    <row r="299" spans="1:22" ht="63" outlineLevel="1" x14ac:dyDescent="0.25">
      <c r="A299" s="31"/>
      <c r="B299" s="35" t="s">
        <v>382</v>
      </c>
      <c r="C299" s="39">
        <v>10</v>
      </c>
      <c r="E299" s="39">
        <v>10</v>
      </c>
      <c r="G299" s="39">
        <v>10</v>
      </c>
      <c r="I299" s="39">
        <v>10</v>
      </c>
      <c r="K299" s="39">
        <v>10</v>
      </c>
      <c r="L299" s="37"/>
      <c r="M299" s="39">
        <v>10</v>
      </c>
      <c r="O299" s="39">
        <v>10</v>
      </c>
      <c r="Q299" s="39">
        <v>10</v>
      </c>
      <c r="R299" s="37"/>
      <c r="S299" s="39">
        <v>10</v>
      </c>
      <c r="T299" s="37"/>
      <c r="U299" s="39">
        <v>10</v>
      </c>
      <c r="V299" s="37"/>
    </row>
    <row r="300" spans="1:22" ht="15.75" outlineLevel="1" x14ac:dyDescent="0.25">
      <c r="A300" s="31"/>
      <c r="B300" s="32"/>
      <c r="C300" s="33"/>
      <c r="D300" s="34"/>
      <c r="E300" s="33"/>
      <c r="F300" s="34"/>
      <c r="G300" s="33"/>
      <c r="H300" s="34"/>
      <c r="I300" s="33"/>
      <c r="J300" s="34"/>
      <c r="K300" s="33"/>
      <c r="L300" s="34"/>
      <c r="M300" s="33"/>
      <c r="N300" s="34"/>
      <c r="O300" s="33"/>
      <c r="P300" s="34"/>
      <c r="Q300" s="33"/>
      <c r="R300" s="34"/>
      <c r="S300" s="33"/>
      <c r="T300" s="34"/>
      <c r="U300" s="33"/>
      <c r="V300" s="34"/>
    </row>
    <row r="301" spans="1:22" ht="15.75" outlineLevel="1" x14ac:dyDescent="0.25">
      <c r="A301" s="31">
        <v>3</v>
      </c>
      <c r="B301" s="32" t="s">
        <v>383</v>
      </c>
      <c r="C301" s="33">
        <f>ROUND(SUM(C303:C305)/$A$301,1)</f>
        <v>1.7</v>
      </c>
      <c r="D301" s="34"/>
      <c r="E301" s="33">
        <f>ROUND(SUM(E303:E305)/$A$301,1)</f>
        <v>0</v>
      </c>
      <c r="F301" s="34"/>
      <c r="G301" s="33">
        <f>ROUND(SUM(G303:G305)/$A$301,1)</f>
        <v>3.3</v>
      </c>
      <c r="H301" s="34"/>
      <c r="I301" s="33">
        <f>ROUND(SUM(I303:I305)/$A$301,1)</f>
        <v>3.3</v>
      </c>
      <c r="J301" s="34"/>
      <c r="K301" s="33">
        <f>ROUND(SUM(K303:K305)/$A$301,1)</f>
        <v>5</v>
      </c>
      <c r="L301" s="34"/>
      <c r="M301" s="33">
        <f>ROUND(SUM(M303:M305)/$A$301,1)</f>
        <v>0</v>
      </c>
      <c r="N301" s="34"/>
      <c r="O301" s="33">
        <f>ROUND(SUM(O303:O305)/$A$301,1)</f>
        <v>10</v>
      </c>
      <c r="P301" s="34"/>
      <c r="Q301" s="33">
        <f>ROUND(SUM(Q303:Q305)/$A$301,1)</f>
        <v>6.7</v>
      </c>
      <c r="R301" s="34"/>
      <c r="S301" s="33">
        <f>ROUND(SUM(S303:S305)/$A$301,1)</f>
        <v>6.7</v>
      </c>
      <c r="T301" s="34"/>
      <c r="U301" s="33">
        <f>ROUND(SUM(U303:U305)/$A$301,1)</f>
        <v>3.3</v>
      </c>
      <c r="V301" s="34"/>
    </row>
    <row r="302" spans="1:22" ht="15.75" outlineLevel="1" x14ac:dyDescent="0.25">
      <c r="A302" s="31"/>
      <c r="B302" s="32"/>
      <c r="C302" s="33"/>
      <c r="D302" s="34"/>
      <c r="E302" s="33"/>
      <c r="F302" s="34"/>
      <c r="G302" s="33"/>
      <c r="H302" s="34"/>
      <c r="I302" s="33"/>
      <c r="J302" s="34"/>
      <c r="K302" s="33"/>
      <c r="L302" s="34"/>
      <c r="M302" s="33"/>
      <c r="N302" s="34"/>
      <c r="O302" s="33"/>
      <c r="P302" s="34"/>
      <c r="Q302" s="33"/>
      <c r="R302" s="34"/>
      <c r="S302" s="33"/>
      <c r="T302" s="34"/>
      <c r="U302" s="33"/>
      <c r="V302" s="34"/>
    </row>
    <row r="303" spans="1:22" ht="63" outlineLevel="1" x14ac:dyDescent="0.25">
      <c r="A303" s="31"/>
      <c r="B303" s="35" t="s">
        <v>384</v>
      </c>
      <c r="C303" s="36">
        <v>5</v>
      </c>
      <c r="D303" s="37" t="s">
        <v>367</v>
      </c>
      <c r="E303" s="36">
        <v>0</v>
      </c>
      <c r="G303" s="36">
        <v>5</v>
      </c>
      <c r="H303" s="37" t="s">
        <v>367</v>
      </c>
      <c r="I303" s="36">
        <v>5</v>
      </c>
      <c r="J303" s="37" t="s">
        <v>367</v>
      </c>
      <c r="K303" s="36">
        <v>5</v>
      </c>
      <c r="L303" s="37" t="s">
        <v>367</v>
      </c>
      <c r="M303" s="36">
        <v>0</v>
      </c>
      <c r="O303" s="36">
        <v>10</v>
      </c>
      <c r="Q303" s="36">
        <v>10</v>
      </c>
      <c r="R303" s="37"/>
      <c r="S303" s="36">
        <v>5</v>
      </c>
      <c r="T303" s="37" t="s">
        <v>367</v>
      </c>
      <c r="U303" s="36">
        <v>5</v>
      </c>
      <c r="V303" s="37" t="s">
        <v>367</v>
      </c>
    </row>
    <row r="304" spans="1:22" ht="47.25" outlineLevel="1" x14ac:dyDescent="0.25">
      <c r="A304" s="31"/>
      <c r="B304" s="35" t="s">
        <v>385</v>
      </c>
      <c r="C304" s="36">
        <v>0</v>
      </c>
      <c r="E304" s="36">
        <v>0</v>
      </c>
      <c r="G304" s="36">
        <v>5</v>
      </c>
      <c r="H304" s="37" t="s">
        <v>367</v>
      </c>
      <c r="I304" s="36">
        <v>5</v>
      </c>
      <c r="J304" s="37" t="s">
        <v>367</v>
      </c>
      <c r="K304" s="36">
        <v>5</v>
      </c>
      <c r="L304" s="37" t="s">
        <v>367</v>
      </c>
      <c r="M304" s="36">
        <v>0</v>
      </c>
      <c r="O304" s="36">
        <v>10</v>
      </c>
      <c r="Q304" s="36">
        <v>0</v>
      </c>
      <c r="R304" s="37"/>
      <c r="S304" s="36">
        <v>5</v>
      </c>
      <c r="T304" s="37" t="s">
        <v>367</v>
      </c>
      <c r="U304" s="36">
        <v>5</v>
      </c>
      <c r="V304" s="37" t="s">
        <v>367</v>
      </c>
    </row>
    <row r="305" spans="1:22" ht="31.5" outlineLevel="1" x14ac:dyDescent="0.25">
      <c r="A305" s="31"/>
      <c r="B305" s="35" t="s">
        <v>386</v>
      </c>
      <c r="C305" s="36">
        <v>0</v>
      </c>
      <c r="E305" s="36">
        <v>0</v>
      </c>
      <c r="G305" s="36">
        <v>0</v>
      </c>
      <c r="I305" s="36">
        <v>0</v>
      </c>
      <c r="K305" s="36">
        <v>5</v>
      </c>
      <c r="L305" s="37" t="s">
        <v>367</v>
      </c>
      <c r="M305" s="36">
        <v>0</v>
      </c>
      <c r="O305" s="36">
        <v>10</v>
      </c>
      <c r="Q305" s="36">
        <v>10</v>
      </c>
      <c r="R305" s="37"/>
      <c r="S305" s="36">
        <v>10</v>
      </c>
      <c r="T305" s="37"/>
      <c r="U305" s="36">
        <v>0</v>
      </c>
      <c r="V305" s="37"/>
    </row>
    <row r="306" spans="1:22" ht="15.75" outlineLevel="1" x14ac:dyDescent="0.25">
      <c r="A306" s="31"/>
      <c r="B306" s="32"/>
      <c r="C306" s="33"/>
      <c r="D306" s="34"/>
      <c r="E306" s="33"/>
      <c r="F306" s="34"/>
      <c r="G306" s="33"/>
      <c r="H306" s="34"/>
      <c r="I306" s="33"/>
      <c r="J306" s="34"/>
      <c r="K306" s="33"/>
      <c r="L306" s="34"/>
      <c r="M306" s="33"/>
      <c r="N306" s="34"/>
      <c r="O306" s="33"/>
      <c r="P306" s="34"/>
      <c r="Q306" s="33"/>
      <c r="R306" s="34"/>
      <c r="S306" s="33"/>
      <c r="T306" s="34"/>
      <c r="U306" s="33"/>
      <c r="V306" s="34"/>
    </row>
    <row r="307" spans="1:22" ht="15.75" x14ac:dyDescent="0.25">
      <c r="A307" s="56">
        <v>12</v>
      </c>
      <c r="B307" s="57" t="s">
        <v>49</v>
      </c>
      <c r="C307" s="58">
        <f>ROUND((SUM(C309,C317,C331,C338,C343,C367,C379,C387,C393,C402,C409,C414))/$A$307,1)</f>
        <v>9.1999999999999993</v>
      </c>
      <c r="D307" s="59"/>
      <c r="E307" s="58">
        <f>ROUND((SUM(E309,E317,E331,E338,E343,E367,E379,E387,E393,E402,E409,E414))/$A$307,1)</f>
        <v>8.6</v>
      </c>
      <c r="F307" s="59"/>
      <c r="G307" s="58">
        <f>ROUND((SUM(G309,G317,G331,G338,G343,G367,G379,G387,G393,G402,G409,G414))/$A$307,1)</f>
        <v>9.3000000000000007</v>
      </c>
      <c r="H307" s="59"/>
      <c r="I307" s="58">
        <f>ROUND((SUM(I309,I317,I331,I338,I343,I367,I379,I387,I393,I402,I409,I414))/$A$307,1)</f>
        <v>9.1999999999999993</v>
      </c>
      <c r="J307" s="59"/>
      <c r="K307" s="58">
        <f>ROUND((SUM(K309,K317,K331,K338,K343,K367,K379,K387,K393,K402,K409,K414))/$A$307,1)</f>
        <v>9.1999999999999993</v>
      </c>
      <c r="L307" s="59"/>
      <c r="M307" s="58">
        <f>ROUND((SUM(M309,M317,M331,M338,M343,M367,M379,M387,M393,M402,M409,M414))/$A$307,1)</f>
        <v>9</v>
      </c>
      <c r="N307" s="59"/>
      <c r="O307" s="58">
        <f>ROUND((SUM(O309,O317,O331,O338,O343,O367,O379,O387,O393,O402,O409,O414))/$A$307,1)</f>
        <v>8.5</v>
      </c>
      <c r="P307" s="59"/>
      <c r="Q307" s="58">
        <f>ROUND((SUM(Q309,Q317,Q331,Q338,Q343,Q367,Q379,Q387,Q393,Q402,Q409,Q414))/$A$307,1)</f>
        <v>9.1</v>
      </c>
      <c r="R307" s="59"/>
      <c r="S307" s="58">
        <f>ROUND((SUM(S309,S317,S331,S338,S343,S367,S379,S387,S393,S402,S409,S414))/$A$307,1)</f>
        <v>8.5</v>
      </c>
      <c r="T307" s="59"/>
      <c r="U307" s="58">
        <f>ROUND((SUM(U309,U317,U331,U338,U343,U367,U379,U387,U393,U402,U409,U414))/$A$307,1)</f>
        <v>9.5</v>
      </c>
      <c r="V307" s="59"/>
    </row>
    <row r="308" spans="1:22" ht="15.75" x14ac:dyDescent="0.25">
      <c r="A308" s="31">
        <f>SUM(A309:A422)</f>
        <v>67</v>
      </c>
      <c r="B308" s="54" t="s">
        <v>340</v>
      </c>
      <c r="C308" s="33"/>
      <c r="D308" s="34"/>
      <c r="E308" s="33"/>
      <c r="F308" s="34"/>
      <c r="G308" s="33"/>
      <c r="H308" s="34"/>
      <c r="I308" s="33"/>
      <c r="J308" s="34"/>
      <c r="K308" s="33"/>
      <c r="L308" s="34"/>
      <c r="M308" s="33"/>
      <c r="N308" s="34"/>
      <c r="O308" s="33"/>
      <c r="P308" s="34"/>
      <c r="Q308" s="33"/>
      <c r="R308" s="34"/>
      <c r="S308" s="33"/>
      <c r="T308" s="34"/>
      <c r="U308" s="33"/>
      <c r="V308" s="34"/>
    </row>
    <row r="309" spans="1:22" ht="15.75" outlineLevel="1" x14ac:dyDescent="0.25">
      <c r="A309" s="31">
        <v>5</v>
      </c>
      <c r="B309" s="32" t="s">
        <v>387</v>
      </c>
      <c r="C309" s="33">
        <f>ROUND(SUM(C311:C315)/$A$309,1)</f>
        <v>10</v>
      </c>
      <c r="D309" s="34"/>
      <c r="E309" s="33">
        <f>ROUND(SUM(E311:E315)/$A$309,1)</f>
        <v>9</v>
      </c>
      <c r="F309" s="34"/>
      <c r="G309" s="33">
        <f>ROUND(SUM(G311:G315)/$A$309,1)</f>
        <v>9</v>
      </c>
      <c r="H309" s="34"/>
      <c r="I309" s="33">
        <f>ROUND(SUM(I311:I315)/$A$309,1)</f>
        <v>10</v>
      </c>
      <c r="J309" s="34"/>
      <c r="K309" s="33">
        <f>ROUND(SUM(K311:K315)/$A$309,1)</f>
        <v>9</v>
      </c>
      <c r="L309" s="34"/>
      <c r="M309" s="33">
        <f>ROUND(SUM(M311:M315)/$A$309,1)</f>
        <v>9</v>
      </c>
      <c r="N309" s="34"/>
      <c r="O309" s="33">
        <f>ROUND(SUM(O311:O315)/$A$309,1)</f>
        <v>8</v>
      </c>
      <c r="P309" s="34"/>
      <c r="Q309" s="33">
        <f>ROUND(SUM(Q311:Q315)/$A$309,1)</f>
        <v>10</v>
      </c>
      <c r="R309" s="34"/>
      <c r="S309" s="33">
        <f>ROUND(SUM(S311:S315)/$A$309,1)</f>
        <v>9</v>
      </c>
      <c r="T309" s="34"/>
      <c r="U309" s="33">
        <f>ROUND(SUM(U311:U315)/$A$309,1)</f>
        <v>9</v>
      </c>
      <c r="V309" s="34"/>
    </row>
    <row r="310" spans="1:22" ht="15.75" outlineLevel="1" x14ac:dyDescent="0.25">
      <c r="A310" s="31"/>
      <c r="B310" s="45"/>
      <c r="C310" s="33"/>
      <c r="D310" s="34"/>
      <c r="E310" s="33"/>
      <c r="F310" s="34"/>
      <c r="G310" s="33"/>
      <c r="H310" s="34"/>
      <c r="I310" s="33"/>
      <c r="J310" s="34"/>
      <c r="K310" s="33"/>
      <c r="L310" s="34"/>
      <c r="M310" s="33"/>
      <c r="N310" s="34"/>
      <c r="O310" s="33"/>
      <c r="P310" s="34"/>
      <c r="Q310" s="33"/>
      <c r="R310" s="34"/>
      <c r="S310" s="33"/>
      <c r="T310" s="34"/>
      <c r="U310" s="33"/>
      <c r="V310" s="34"/>
    </row>
    <row r="311" spans="1:22" ht="63" outlineLevel="1" x14ac:dyDescent="0.25">
      <c r="A311" s="31"/>
      <c r="B311" s="35" t="s">
        <v>388</v>
      </c>
      <c r="C311" s="36">
        <v>10</v>
      </c>
      <c r="E311" s="36">
        <v>10</v>
      </c>
      <c r="G311" s="36">
        <v>10</v>
      </c>
      <c r="I311" s="36">
        <v>10</v>
      </c>
      <c r="K311" s="36">
        <v>10</v>
      </c>
      <c r="L311" s="37"/>
      <c r="M311" s="36">
        <v>10</v>
      </c>
      <c r="O311" s="36">
        <v>10</v>
      </c>
      <c r="Q311" s="36">
        <v>10</v>
      </c>
      <c r="R311" s="37"/>
      <c r="S311" s="36">
        <v>10</v>
      </c>
      <c r="T311" s="37"/>
      <c r="U311" s="36">
        <v>10</v>
      </c>
      <c r="V311" s="37"/>
    </row>
    <row r="312" spans="1:22" ht="78.75" outlineLevel="1" x14ac:dyDescent="0.25">
      <c r="A312" s="31"/>
      <c r="B312" s="35" t="s">
        <v>389</v>
      </c>
      <c r="C312" s="36">
        <v>10</v>
      </c>
      <c r="E312" s="36">
        <v>10</v>
      </c>
      <c r="G312" s="36">
        <v>10</v>
      </c>
      <c r="I312" s="36">
        <v>10</v>
      </c>
      <c r="K312" s="36">
        <v>10</v>
      </c>
      <c r="L312" s="37"/>
      <c r="M312" s="36">
        <v>10</v>
      </c>
      <c r="O312" s="36">
        <v>10</v>
      </c>
      <c r="Q312" s="36">
        <v>10</v>
      </c>
      <c r="R312" s="37"/>
      <c r="S312" s="36">
        <v>10</v>
      </c>
      <c r="T312" s="37"/>
      <c r="U312" s="36">
        <v>10</v>
      </c>
      <c r="V312" s="37"/>
    </row>
    <row r="313" spans="1:22" ht="105" outlineLevel="1" x14ac:dyDescent="0.25">
      <c r="A313" s="31"/>
      <c r="B313" s="35" t="s">
        <v>390</v>
      </c>
      <c r="C313" s="36">
        <v>10</v>
      </c>
      <c r="E313" s="36">
        <v>10</v>
      </c>
      <c r="G313" s="36">
        <v>10</v>
      </c>
      <c r="I313" s="36">
        <v>10</v>
      </c>
      <c r="K313" s="36">
        <v>10</v>
      </c>
      <c r="L313" s="37"/>
      <c r="M313" s="36">
        <v>10</v>
      </c>
      <c r="O313" s="36">
        <v>5</v>
      </c>
      <c r="P313" s="51" t="s">
        <v>391</v>
      </c>
      <c r="Q313" s="36">
        <v>10</v>
      </c>
      <c r="R313" s="51"/>
      <c r="S313" s="36">
        <v>10</v>
      </c>
      <c r="T313" s="51"/>
      <c r="U313" s="36">
        <v>10</v>
      </c>
      <c r="V313" s="37"/>
    </row>
    <row r="314" spans="1:22" ht="60" outlineLevel="1" x14ac:dyDescent="0.25">
      <c r="A314" s="31"/>
      <c r="B314" s="35" t="s">
        <v>392</v>
      </c>
      <c r="C314" s="36">
        <v>10</v>
      </c>
      <c r="E314" s="39">
        <v>5</v>
      </c>
      <c r="F314" s="37" t="s">
        <v>393</v>
      </c>
      <c r="G314" s="39">
        <v>5</v>
      </c>
      <c r="H314" s="37" t="s">
        <v>393</v>
      </c>
      <c r="I314" s="39">
        <v>10</v>
      </c>
      <c r="K314" s="39">
        <v>10</v>
      </c>
      <c r="L314" s="37"/>
      <c r="M314" s="39">
        <v>5</v>
      </c>
      <c r="N314" s="37" t="s">
        <v>393</v>
      </c>
      <c r="O314" s="39">
        <v>5</v>
      </c>
      <c r="P314" s="37" t="s">
        <v>393</v>
      </c>
      <c r="Q314" s="39">
        <v>10</v>
      </c>
      <c r="R314" s="37"/>
      <c r="S314" s="39">
        <v>5</v>
      </c>
      <c r="T314" s="37" t="s">
        <v>393</v>
      </c>
      <c r="U314" s="39">
        <v>5</v>
      </c>
      <c r="V314" s="37" t="s">
        <v>393</v>
      </c>
    </row>
    <row r="315" spans="1:22" ht="47.25" outlineLevel="1" x14ac:dyDescent="0.25">
      <c r="A315" s="31"/>
      <c r="B315" s="35" t="s">
        <v>394</v>
      </c>
      <c r="C315" s="36">
        <v>10</v>
      </c>
      <c r="E315" s="39">
        <v>10</v>
      </c>
      <c r="G315" s="39">
        <v>10</v>
      </c>
      <c r="I315" s="39">
        <v>10</v>
      </c>
      <c r="K315" s="39">
        <v>5</v>
      </c>
      <c r="L315" s="37" t="s">
        <v>395</v>
      </c>
      <c r="M315" s="39">
        <v>10</v>
      </c>
      <c r="O315" s="39">
        <v>10</v>
      </c>
      <c r="Q315" s="39">
        <v>10</v>
      </c>
      <c r="R315" s="37"/>
      <c r="S315" s="39">
        <v>10</v>
      </c>
      <c r="T315" s="37"/>
      <c r="U315" s="39">
        <v>10</v>
      </c>
      <c r="V315" s="37"/>
    </row>
    <row r="316" spans="1:22" ht="15.75" outlineLevel="1" x14ac:dyDescent="0.25">
      <c r="A316" s="31"/>
      <c r="B316" s="45"/>
      <c r="C316" s="33"/>
      <c r="D316" s="34"/>
      <c r="E316" s="33"/>
      <c r="F316" s="34"/>
      <c r="G316" s="33"/>
      <c r="H316" s="34"/>
      <c r="I316" s="33"/>
      <c r="J316" s="34"/>
      <c r="K316" s="33"/>
      <c r="L316" s="34"/>
      <c r="M316" s="33"/>
      <c r="N316" s="34"/>
      <c r="O316" s="33"/>
      <c r="P316" s="34"/>
      <c r="Q316" s="33"/>
      <c r="R316" s="34"/>
      <c r="S316" s="33"/>
      <c r="T316" s="34"/>
      <c r="U316" s="33"/>
      <c r="V316" s="34"/>
    </row>
    <row r="317" spans="1:22" ht="15.75" outlineLevel="1" x14ac:dyDescent="0.25">
      <c r="A317" s="31">
        <v>6</v>
      </c>
      <c r="B317" s="54" t="s">
        <v>396</v>
      </c>
      <c r="C317" s="33">
        <f>ROUND(SUM(C319:C329)/$A$317,1)</f>
        <v>8.3000000000000007</v>
      </c>
      <c r="D317" s="34"/>
      <c r="E317" s="33">
        <f>ROUND(SUM(E319:E329)/$A$317,1)</f>
        <v>5.8</v>
      </c>
      <c r="F317" s="34"/>
      <c r="G317" s="33">
        <f>ROUND(SUM(G319:G329)/$A$317,1)</f>
        <v>10</v>
      </c>
      <c r="H317" s="34"/>
      <c r="I317" s="33">
        <f>ROUND(SUM(I319:I329)/$A$317,1)</f>
        <v>10</v>
      </c>
      <c r="J317" s="34"/>
      <c r="K317" s="33">
        <f>ROUND(SUM(K319:K329)/$A$317,1)</f>
        <v>10</v>
      </c>
      <c r="L317" s="34"/>
      <c r="M317" s="33">
        <f>ROUND(SUM(M319:M329)/$A$317,1)</f>
        <v>9.1999999999999993</v>
      </c>
      <c r="N317" s="34"/>
      <c r="O317" s="33">
        <f>ROUND(SUM(O319:O329)/$A$317,1)</f>
        <v>9.1999999999999993</v>
      </c>
      <c r="P317" s="34"/>
      <c r="Q317" s="33">
        <f>ROUND(SUM(Q319:Q329)/$A$317,1)</f>
        <v>9.1999999999999993</v>
      </c>
      <c r="R317" s="34"/>
      <c r="S317" s="33">
        <f>ROUND(SUM(S319:S329)/$A$317,1)</f>
        <v>9.1999999999999993</v>
      </c>
      <c r="T317" s="34"/>
      <c r="U317" s="33">
        <f>ROUND(SUM(U319:U329)/$A$317,1)</f>
        <v>10</v>
      </c>
      <c r="V317" s="34"/>
    </row>
    <row r="318" spans="1:22" ht="15.75" outlineLevel="1" x14ac:dyDescent="0.25">
      <c r="A318" s="31"/>
      <c r="B318" s="54"/>
      <c r="C318" s="33"/>
      <c r="D318" s="34"/>
      <c r="E318" s="33"/>
      <c r="F318" s="34"/>
      <c r="G318" s="33"/>
      <c r="H318" s="34"/>
      <c r="I318" s="33"/>
      <c r="J318" s="34"/>
      <c r="K318" s="33"/>
      <c r="L318" s="34"/>
      <c r="M318" s="33"/>
      <c r="N318" s="34"/>
      <c r="O318" s="33"/>
      <c r="P318" s="34"/>
      <c r="Q318" s="33"/>
      <c r="R318" s="34"/>
      <c r="S318" s="33"/>
      <c r="T318" s="34"/>
      <c r="U318" s="33"/>
      <c r="V318" s="34"/>
    </row>
    <row r="319" spans="1:22" ht="105" outlineLevel="1" x14ac:dyDescent="0.25">
      <c r="A319" s="31"/>
      <c r="B319" s="35" t="s">
        <v>397</v>
      </c>
      <c r="C319" s="36">
        <v>5</v>
      </c>
      <c r="D319" s="37" t="s">
        <v>398</v>
      </c>
      <c r="E319" s="36">
        <v>10</v>
      </c>
      <c r="G319" s="36">
        <v>10</v>
      </c>
      <c r="I319" s="36">
        <v>10</v>
      </c>
      <c r="K319" s="36">
        <v>10</v>
      </c>
      <c r="L319" s="37"/>
      <c r="M319" s="36">
        <v>10</v>
      </c>
      <c r="O319" s="36">
        <v>10</v>
      </c>
      <c r="Q319" s="36">
        <v>10</v>
      </c>
      <c r="R319" s="37"/>
      <c r="S319" s="36">
        <v>10</v>
      </c>
      <c r="T319" s="37"/>
      <c r="U319" s="36">
        <v>10</v>
      </c>
      <c r="V319" s="37"/>
    </row>
    <row r="320" spans="1:22" ht="78.75" outlineLevel="1" x14ac:dyDescent="0.25">
      <c r="A320" s="31"/>
      <c r="B320" s="35" t="s">
        <v>399</v>
      </c>
      <c r="C320" s="36">
        <v>10</v>
      </c>
      <c r="E320" s="36">
        <v>10</v>
      </c>
      <c r="G320" s="36">
        <v>10</v>
      </c>
      <c r="I320" s="36">
        <v>10</v>
      </c>
      <c r="K320" s="36">
        <v>10</v>
      </c>
      <c r="L320" s="37"/>
      <c r="M320" s="36">
        <v>10</v>
      </c>
      <c r="O320" s="36">
        <v>10</v>
      </c>
      <c r="Q320" s="36">
        <v>10</v>
      </c>
      <c r="R320" s="37"/>
      <c r="S320" s="36">
        <v>10</v>
      </c>
      <c r="T320" s="37"/>
      <c r="U320" s="36">
        <v>10</v>
      </c>
      <c r="V320" s="37"/>
    </row>
    <row r="321" spans="1:22" ht="78.75" outlineLevel="1" x14ac:dyDescent="0.25">
      <c r="A321" s="31"/>
      <c r="B321" s="35" t="s">
        <v>400</v>
      </c>
      <c r="C321" s="36">
        <v>5</v>
      </c>
      <c r="D321" s="37" t="s">
        <v>401</v>
      </c>
      <c r="E321" s="36">
        <v>5</v>
      </c>
      <c r="F321" s="37" t="s">
        <v>402</v>
      </c>
      <c r="G321" s="36">
        <v>10</v>
      </c>
      <c r="I321" s="36">
        <v>10</v>
      </c>
      <c r="K321" s="36">
        <v>10</v>
      </c>
      <c r="L321" s="37"/>
      <c r="M321" s="36">
        <v>5</v>
      </c>
      <c r="N321" s="37" t="s">
        <v>401</v>
      </c>
      <c r="O321" s="36">
        <v>5</v>
      </c>
      <c r="P321" s="37" t="s">
        <v>401</v>
      </c>
      <c r="Q321" s="36">
        <v>5</v>
      </c>
      <c r="R321" s="37" t="s">
        <v>401</v>
      </c>
      <c r="S321" s="36">
        <v>5</v>
      </c>
      <c r="T321" s="37" t="s">
        <v>401</v>
      </c>
      <c r="U321" s="36">
        <v>10</v>
      </c>
      <c r="V321" s="37"/>
    </row>
    <row r="322" spans="1:22" ht="15.75" outlineLevel="1" x14ac:dyDescent="0.25">
      <c r="A322" s="31"/>
      <c r="B322" s="35" t="s">
        <v>403</v>
      </c>
      <c r="C322" s="40"/>
      <c r="D322" s="41"/>
      <c r="E322" s="40"/>
      <c r="F322" s="41"/>
      <c r="G322" s="40"/>
      <c r="H322" s="41"/>
      <c r="I322" s="40"/>
      <c r="J322" s="41"/>
      <c r="K322" s="40"/>
      <c r="L322" s="41"/>
      <c r="M322" s="40"/>
      <c r="N322" s="41"/>
      <c r="O322" s="40"/>
      <c r="P322" s="41"/>
      <c r="Q322" s="40"/>
      <c r="R322" s="41"/>
      <c r="S322" s="40"/>
      <c r="T322" s="41"/>
      <c r="U322" s="40"/>
      <c r="V322" s="41"/>
    </row>
    <row r="323" spans="1:22" ht="15.75" outlineLevel="1" x14ac:dyDescent="0.25">
      <c r="A323" s="31"/>
      <c r="B323" s="35" t="s">
        <v>404</v>
      </c>
      <c r="C323" s="40"/>
      <c r="D323" s="41"/>
      <c r="E323" s="40"/>
      <c r="F323" s="41"/>
      <c r="G323" s="40"/>
      <c r="H323" s="41"/>
      <c r="I323" s="40"/>
      <c r="J323" s="41"/>
      <c r="K323" s="40"/>
      <c r="L323" s="41"/>
      <c r="M323" s="40"/>
      <c r="N323" s="41"/>
      <c r="O323" s="40"/>
      <c r="P323" s="41"/>
      <c r="Q323" s="40"/>
      <c r="R323" s="41"/>
      <c r="S323" s="40"/>
      <c r="T323" s="41"/>
      <c r="U323" s="40"/>
      <c r="V323" s="41"/>
    </row>
    <row r="324" spans="1:22" ht="15.75" outlineLevel="1" x14ac:dyDescent="0.25">
      <c r="A324" s="31"/>
      <c r="B324" s="35" t="s">
        <v>405</v>
      </c>
      <c r="C324" s="40"/>
      <c r="D324" s="41"/>
      <c r="E324" s="40"/>
      <c r="F324" s="41"/>
      <c r="G324" s="40"/>
      <c r="H324" s="41"/>
      <c r="I324" s="40"/>
      <c r="J324" s="41"/>
      <c r="K324" s="40"/>
      <c r="L324" s="41"/>
      <c r="M324" s="40"/>
      <c r="N324" s="41"/>
      <c r="O324" s="40"/>
      <c r="P324" s="41"/>
      <c r="Q324" s="40"/>
      <c r="R324" s="41"/>
      <c r="S324" s="40"/>
      <c r="T324" s="41"/>
      <c r="U324" s="40"/>
      <c r="V324" s="41"/>
    </row>
    <row r="325" spans="1:22" ht="31.5" outlineLevel="1" x14ac:dyDescent="0.25">
      <c r="A325" s="31"/>
      <c r="B325" s="35" t="s">
        <v>406</v>
      </c>
      <c r="C325" s="40"/>
      <c r="D325" s="41"/>
      <c r="E325" s="40"/>
      <c r="F325" s="41"/>
      <c r="G325" s="40"/>
      <c r="H325" s="41"/>
      <c r="I325" s="40"/>
      <c r="J325" s="41"/>
      <c r="K325" s="40"/>
      <c r="L325" s="41"/>
      <c r="M325" s="40"/>
      <c r="N325" s="41"/>
      <c r="O325" s="40"/>
      <c r="P325" s="41"/>
      <c r="Q325" s="40"/>
      <c r="R325" s="41"/>
      <c r="S325" s="40"/>
      <c r="T325" s="41"/>
      <c r="U325" s="40"/>
      <c r="V325" s="41"/>
    </row>
    <row r="326" spans="1:22" ht="15.75" outlineLevel="1" x14ac:dyDescent="0.25">
      <c r="A326" s="31"/>
      <c r="B326" s="35" t="s">
        <v>407</v>
      </c>
      <c r="C326" s="40"/>
      <c r="D326" s="41"/>
      <c r="E326" s="40"/>
      <c r="F326" s="41"/>
      <c r="G326" s="40"/>
      <c r="H326" s="41"/>
      <c r="I326" s="40"/>
      <c r="J326" s="41"/>
      <c r="K326" s="40"/>
      <c r="L326" s="41"/>
      <c r="M326" s="40"/>
      <c r="N326" s="41"/>
      <c r="O326" s="40"/>
      <c r="P326" s="41"/>
      <c r="Q326" s="40"/>
      <c r="R326" s="41"/>
      <c r="S326" s="40"/>
      <c r="T326" s="41"/>
      <c r="U326" s="40"/>
      <c r="V326" s="41"/>
    </row>
    <row r="327" spans="1:22" ht="78.75" outlineLevel="1" x14ac:dyDescent="0.25">
      <c r="A327" s="31"/>
      <c r="B327" s="35" t="s">
        <v>408</v>
      </c>
      <c r="C327" s="36">
        <v>10</v>
      </c>
      <c r="E327" s="36">
        <v>10</v>
      </c>
      <c r="G327" s="36">
        <v>10</v>
      </c>
      <c r="I327" s="36">
        <v>10</v>
      </c>
      <c r="K327" s="36">
        <v>10</v>
      </c>
      <c r="L327" s="37"/>
      <c r="M327" s="36">
        <v>10</v>
      </c>
      <c r="O327" s="36">
        <v>10</v>
      </c>
      <c r="Q327" s="36">
        <v>10</v>
      </c>
      <c r="R327" s="37"/>
      <c r="S327" s="36">
        <v>10</v>
      </c>
      <c r="T327" s="37"/>
      <c r="U327" s="36">
        <v>10</v>
      </c>
      <c r="V327" s="37"/>
    </row>
    <row r="328" spans="1:22" ht="31.5" outlineLevel="1" x14ac:dyDescent="0.25">
      <c r="A328" s="31"/>
      <c r="B328" s="35" t="s">
        <v>409</v>
      </c>
      <c r="C328" s="36">
        <v>10</v>
      </c>
      <c r="E328" s="36">
        <v>0</v>
      </c>
      <c r="G328" s="36">
        <v>10</v>
      </c>
      <c r="I328" s="36">
        <v>10</v>
      </c>
      <c r="K328" s="36">
        <v>10</v>
      </c>
      <c r="L328" s="37"/>
      <c r="M328" s="36">
        <v>10</v>
      </c>
      <c r="O328" s="36">
        <v>10</v>
      </c>
      <c r="Q328" s="36">
        <v>10</v>
      </c>
      <c r="R328" s="37"/>
      <c r="S328" s="36">
        <v>10</v>
      </c>
      <c r="T328" s="37"/>
      <c r="U328" s="36">
        <v>10</v>
      </c>
      <c r="V328" s="37"/>
    </row>
    <row r="329" spans="1:22" ht="47.25" outlineLevel="1" x14ac:dyDescent="0.25">
      <c r="A329" s="31"/>
      <c r="B329" s="35" t="s">
        <v>410</v>
      </c>
      <c r="C329" s="36">
        <v>10</v>
      </c>
      <c r="E329" s="39">
        <v>0</v>
      </c>
      <c r="G329" s="39">
        <v>10</v>
      </c>
      <c r="I329" s="39">
        <v>10</v>
      </c>
      <c r="K329" s="39">
        <v>10</v>
      </c>
      <c r="L329" s="37"/>
      <c r="M329" s="39">
        <v>10</v>
      </c>
      <c r="O329" s="39">
        <v>10</v>
      </c>
      <c r="Q329" s="39">
        <v>10</v>
      </c>
      <c r="R329" s="37"/>
      <c r="S329" s="39">
        <v>10</v>
      </c>
      <c r="T329" s="37"/>
      <c r="U329" s="39">
        <v>10</v>
      </c>
      <c r="V329" s="37"/>
    </row>
    <row r="330" spans="1:22" ht="15.75" outlineLevel="1" x14ac:dyDescent="0.25">
      <c r="A330" s="31"/>
      <c r="B330" s="45"/>
      <c r="C330" s="33"/>
      <c r="D330" s="34"/>
      <c r="E330" s="33"/>
      <c r="F330" s="34"/>
      <c r="G330" s="33"/>
      <c r="H330" s="34"/>
      <c r="I330" s="33"/>
      <c r="J330" s="34"/>
      <c r="K330" s="33"/>
      <c r="L330" s="34"/>
      <c r="M330" s="33"/>
      <c r="N330" s="34"/>
      <c r="O330" s="33"/>
      <c r="P330" s="34"/>
      <c r="Q330" s="33"/>
      <c r="R330" s="34"/>
      <c r="S330" s="33"/>
      <c r="T330" s="34"/>
      <c r="U330" s="33"/>
      <c r="V330" s="34"/>
    </row>
    <row r="331" spans="1:22" ht="15.75" outlineLevel="1" x14ac:dyDescent="0.25">
      <c r="A331" s="31">
        <v>4</v>
      </c>
      <c r="B331" s="54" t="s">
        <v>411</v>
      </c>
      <c r="C331" s="33">
        <f>ROUND(SUM(C333:C336)/$A$331,1)</f>
        <v>10</v>
      </c>
      <c r="D331" s="34"/>
      <c r="E331" s="33">
        <f>ROUND(SUM(E333:E336)/$A$331,1)</f>
        <v>10</v>
      </c>
      <c r="F331" s="34"/>
      <c r="G331" s="33">
        <f>ROUND(SUM(G333:G336)/$A$331,1)</f>
        <v>10</v>
      </c>
      <c r="H331" s="34"/>
      <c r="I331" s="33">
        <f>ROUND(SUM(I333:I336)/$A$331,1)</f>
        <v>10</v>
      </c>
      <c r="J331" s="34"/>
      <c r="K331" s="33">
        <f>ROUND(SUM(K333:K336)/$A$331,1)</f>
        <v>10</v>
      </c>
      <c r="L331" s="34"/>
      <c r="M331" s="33">
        <f>ROUND(SUM(M333:M336)/$A$331,1)</f>
        <v>6.3</v>
      </c>
      <c r="N331" s="34"/>
      <c r="O331" s="33">
        <f>ROUND(SUM(O333:O336)/$A$331,1)</f>
        <v>7.5</v>
      </c>
      <c r="P331" s="34"/>
      <c r="Q331" s="33">
        <f>ROUND(SUM(Q333:Q336)/$A$331,1)</f>
        <v>7.5</v>
      </c>
      <c r="R331" s="34"/>
      <c r="S331" s="33">
        <f>ROUND(SUM(S333:S336)/$A$331,1)</f>
        <v>7.5</v>
      </c>
      <c r="T331" s="34"/>
      <c r="U331" s="33">
        <f>ROUND(SUM(U333:U336)/$A$331,1)</f>
        <v>10</v>
      </c>
      <c r="V331" s="34"/>
    </row>
    <row r="332" spans="1:22" ht="15.75" outlineLevel="1" x14ac:dyDescent="0.25">
      <c r="A332" s="31"/>
      <c r="B332" s="47"/>
      <c r="C332" s="33"/>
      <c r="D332" s="34"/>
      <c r="E332" s="33"/>
      <c r="F332" s="34"/>
      <c r="G332" s="33"/>
      <c r="H332" s="34"/>
      <c r="I332" s="33"/>
      <c r="J332" s="34"/>
      <c r="K332" s="33"/>
      <c r="L332" s="34"/>
      <c r="M332" s="33"/>
      <c r="N332" s="34"/>
      <c r="O332" s="33"/>
      <c r="P332" s="34"/>
      <c r="Q332" s="33"/>
      <c r="R332" s="34"/>
      <c r="S332" s="33"/>
      <c r="T332" s="34"/>
      <c r="U332" s="33"/>
      <c r="V332" s="34"/>
    </row>
    <row r="333" spans="1:22" ht="15.75" outlineLevel="1" x14ac:dyDescent="0.25">
      <c r="A333" s="31"/>
      <c r="B333" s="35" t="s">
        <v>412</v>
      </c>
      <c r="C333" s="36">
        <v>10</v>
      </c>
      <c r="E333" s="36">
        <v>10</v>
      </c>
      <c r="G333" s="36">
        <v>10</v>
      </c>
      <c r="I333" s="36">
        <v>10</v>
      </c>
      <c r="K333" s="36">
        <v>10</v>
      </c>
      <c r="L333" s="37"/>
      <c r="M333" s="36">
        <v>10</v>
      </c>
      <c r="O333" s="36">
        <v>10</v>
      </c>
      <c r="Q333" s="36">
        <v>10</v>
      </c>
      <c r="R333" s="37"/>
      <c r="S333" s="36">
        <v>10</v>
      </c>
      <c r="T333" s="37"/>
      <c r="U333" s="36">
        <v>10</v>
      </c>
      <c r="V333" s="37"/>
    </row>
    <row r="334" spans="1:22" ht="31.5" outlineLevel="1" x14ac:dyDescent="0.25">
      <c r="A334" s="31"/>
      <c r="B334" s="35" t="s">
        <v>413</v>
      </c>
      <c r="C334" s="36">
        <v>10</v>
      </c>
      <c r="E334" s="36">
        <v>10</v>
      </c>
      <c r="G334" s="36">
        <v>10</v>
      </c>
      <c r="I334" s="36">
        <v>10</v>
      </c>
      <c r="K334" s="36">
        <v>10</v>
      </c>
      <c r="L334" s="37"/>
      <c r="M334" s="36">
        <v>5</v>
      </c>
      <c r="N334" s="37" t="s">
        <v>414</v>
      </c>
      <c r="O334" s="36">
        <v>10</v>
      </c>
      <c r="Q334" s="36">
        <v>10</v>
      </c>
      <c r="R334" s="37"/>
      <c r="S334" s="36">
        <v>10</v>
      </c>
      <c r="T334" s="37"/>
      <c r="U334" s="36">
        <v>10</v>
      </c>
      <c r="V334" s="37"/>
    </row>
    <row r="335" spans="1:22" ht="47.25" outlineLevel="1" x14ac:dyDescent="0.25">
      <c r="A335" s="31"/>
      <c r="B335" s="35" t="s">
        <v>415</v>
      </c>
      <c r="C335" s="36">
        <v>10</v>
      </c>
      <c r="E335" s="36">
        <v>10</v>
      </c>
      <c r="G335" s="36">
        <v>10</v>
      </c>
      <c r="I335" s="36">
        <v>10</v>
      </c>
      <c r="K335" s="36">
        <v>10</v>
      </c>
      <c r="L335" s="37"/>
      <c r="M335" s="36">
        <v>10</v>
      </c>
      <c r="O335" s="36">
        <v>10</v>
      </c>
      <c r="Q335" s="36">
        <v>10</v>
      </c>
      <c r="R335" s="37"/>
      <c r="S335" s="36">
        <v>10</v>
      </c>
      <c r="T335" s="37"/>
      <c r="U335" s="36">
        <v>10</v>
      </c>
      <c r="V335" s="37"/>
    </row>
    <row r="336" spans="1:22" ht="47.25" outlineLevel="1" x14ac:dyDescent="0.25">
      <c r="A336" s="31"/>
      <c r="B336" s="35" t="s">
        <v>416</v>
      </c>
      <c r="C336" s="36">
        <v>10</v>
      </c>
      <c r="E336" s="39">
        <v>10</v>
      </c>
      <c r="G336" s="39">
        <v>10</v>
      </c>
      <c r="I336" s="39">
        <v>10</v>
      </c>
      <c r="K336" s="39">
        <v>10</v>
      </c>
      <c r="L336" s="37"/>
      <c r="M336" s="39">
        <v>0</v>
      </c>
      <c r="O336" s="39">
        <v>0</v>
      </c>
      <c r="Q336" s="39">
        <v>0</v>
      </c>
      <c r="R336" s="37"/>
      <c r="S336" s="39">
        <v>0</v>
      </c>
      <c r="T336" s="37"/>
      <c r="U336" s="39">
        <v>10</v>
      </c>
      <c r="V336" s="37"/>
    </row>
    <row r="337" spans="1:22" ht="15.75" outlineLevel="1" x14ac:dyDescent="0.25">
      <c r="A337" s="31"/>
      <c r="B337" s="47"/>
      <c r="C337" s="33"/>
      <c r="D337" s="34"/>
      <c r="E337" s="33"/>
      <c r="F337" s="34"/>
      <c r="G337" s="33"/>
      <c r="H337" s="34"/>
      <c r="I337" s="33"/>
      <c r="J337" s="34"/>
      <c r="K337" s="33"/>
      <c r="L337" s="34"/>
      <c r="M337" s="33"/>
      <c r="N337" s="34"/>
      <c r="O337" s="33"/>
      <c r="P337" s="34"/>
      <c r="Q337" s="33"/>
      <c r="R337" s="34"/>
      <c r="S337" s="33"/>
      <c r="T337" s="34"/>
      <c r="U337" s="33"/>
      <c r="V337" s="34"/>
    </row>
    <row r="338" spans="1:22" ht="15.75" outlineLevel="1" x14ac:dyDescent="0.25">
      <c r="A338" s="31">
        <v>2</v>
      </c>
      <c r="B338" s="54" t="s">
        <v>417</v>
      </c>
      <c r="C338" s="33">
        <f>ROUND(SUM(C340:C341)/$A$338,1)</f>
        <v>10</v>
      </c>
      <c r="D338" s="34"/>
      <c r="E338" s="33">
        <f>ROUND(SUM(E340:E341)/$A$338,1)</f>
        <v>10</v>
      </c>
      <c r="F338" s="34"/>
      <c r="G338" s="33">
        <f>ROUND(SUM(G340:G341)/$A$338,1)</f>
        <v>10</v>
      </c>
      <c r="H338" s="34"/>
      <c r="I338" s="33">
        <f>ROUND(SUM(I340:I341)/$A$338,1)</f>
        <v>10</v>
      </c>
      <c r="J338" s="34"/>
      <c r="K338" s="33">
        <f>ROUND(SUM(K340:K341)/$A$338,1)</f>
        <v>10</v>
      </c>
      <c r="L338" s="34"/>
      <c r="M338" s="33">
        <f>ROUND(SUM(M340:M341)/$A$338,1)</f>
        <v>10</v>
      </c>
      <c r="N338" s="34"/>
      <c r="O338" s="33">
        <f>ROUND(SUM(O340:O341)/$A$338,1)</f>
        <v>10</v>
      </c>
      <c r="P338" s="34"/>
      <c r="Q338" s="33">
        <f>ROUND(SUM(Q340:Q341)/$A$338,1)</f>
        <v>10</v>
      </c>
      <c r="R338" s="34"/>
      <c r="S338" s="33">
        <f>ROUND(SUM(S340:S341)/$A$338,1)</f>
        <v>10</v>
      </c>
      <c r="T338" s="34"/>
      <c r="U338" s="33">
        <f>ROUND(SUM(U340:U341)/$A$338,1)</f>
        <v>10</v>
      </c>
      <c r="V338" s="34"/>
    </row>
    <row r="339" spans="1:22" ht="15.75" outlineLevel="1" x14ac:dyDescent="0.25">
      <c r="A339" s="31"/>
      <c r="B339" s="47"/>
      <c r="C339" s="33"/>
      <c r="D339" s="34"/>
      <c r="E339" s="33"/>
      <c r="F339" s="34"/>
      <c r="G339" s="33"/>
      <c r="H339" s="34"/>
      <c r="I339" s="33"/>
      <c r="J339" s="34"/>
      <c r="K339" s="33"/>
      <c r="L339" s="34"/>
      <c r="M339" s="33"/>
      <c r="N339" s="34"/>
      <c r="O339" s="33"/>
      <c r="P339" s="34"/>
      <c r="Q339" s="33"/>
      <c r="R339" s="34"/>
      <c r="S339" s="33"/>
      <c r="T339" s="34"/>
      <c r="U339" s="33"/>
      <c r="V339" s="34"/>
    </row>
    <row r="340" spans="1:22" ht="126" outlineLevel="1" x14ac:dyDescent="0.25">
      <c r="A340" s="31"/>
      <c r="B340" s="35" t="s">
        <v>418</v>
      </c>
      <c r="C340" s="36">
        <v>10</v>
      </c>
      <c r="E340" s="36">
        <v>10</v>
      </c>
      <c r="G340" s="36">
        <v>10</v>
      </c>
      <c r="I340" s="36">
        <v>10</v>
      </c>
      <c r="K340" s="36">
        <v>10</v>
      </c>
      <c r="L340" s="37"/>
      <c r="M340" s="36">
        <v>10</v>
      </c>
      <c r="O340" s="36">
        <v>10</v>
      </c>
      <c r="Q340" s="36">
        <v>10</v>
      </c>
      <c r="R340" s="37"/>
      <c r="S340" s="36">
        <v>10</v>
      </c>
      <c r="T340" s="37"/>
      <c r="U340" s="36">
        <v>10</v>
      </c>
      <c r="V340" s="37"/>
    </row>
    <row r="341" spans="1:22" ht="47.25" outlineLevel="1" x14ac:dyDescent="0.25">
      <c r="A341" s="31"/>
      <c r="B341" s="35" t="s">
        <v>419</v>
      </c>
      <c r="C341" s="36">
        <v>10</v>
      </c>
      <c r="E341" s="36">
        <v>10</v>
      </c>
      <c r="G341" s="36">
        <v>10</v>
      </c>
      <c r="I341" s="36">
        <v>10</v>
      </c>
      <c r="K341" s="36">
        <v>10</v>
      </c>
      <c r="L341" s="37"/>
      <c r="M341" s="36">
        <v>10</v>
      </c>
      <c r="O341" s="36">
        <v>10</v>
      </c>
      <c r="Q341" s="36">
        <v>10</v>
      </c>
      <c r="R341" s="37"/>
      <c r="S341" s="36">
        <v>10</v>
      </c>
      <c r="T341" s="37"/>
      <c r="U341" s="36">
        <v>10</v>
      </c>
      <c r="V341" s="37"/>
    </row>
    <row r="342" spans="1:22" ht="15.75" outlineLevel="1" x14ac:dyDescent="0.25">
      <c r="A342" s="31"/>
      <c r="B342" s="47"/>
      <c r="C342" s="33"/>
      <c r="D342" s="34"/>
      <c r="E342" s="33"/>
      <c r="F342" s="34"/>
      <c r="G342" s="33"/>
      <c r="H342" s="34"/>
      <c r="I342" s="33"/>
      <c r="J342" s="34"/>
      <c r="K342" s="33"/>
      <c r="L342" s="34"/>
      <c r="M342" s="33"/>
      <c r="N342" s="34"/>
      <c r="O342" s="33"/>
      <c r="P342" s="34"/>
      <c r="Q342" s="33"/>
      <c r="R342" s="34"/>
      <c r="S342" s="33"/>
      <c r="T342" s="34"/>
      <c r="U342" s="33"/>
      <c r="V342" s="34"/>
    </row>
    <row r="343" spans="1:22" ht="15.75" outlineLevel="1" x14ac:dyDescent="0.25">
      <c r="A343" s="31">
        <v>18</v>
      </c>
      <c r="B343" s="54" t="s">
        <v>420</v>
      </c>
      <c r="C343" s="33">
        <f>ROUND(SUM(C345:C365)/$A$343,1)</f>
        <v>7.2</v>
      </c>
      <c r="D343" s="34"/>
      <c r="E343" s="33">
        <f>ROUND(SUM(E345:E365)/$A$343,1)</f>
        <v>7.8</v>
      </c>
      <c r="F343" s="34"/>
      <c r="G343" s="33">
        <f>ROUND(SUM(G345:G365)/$A$343,1)</f>
        <v>8.1</v>
      </c>
      <c r="H343" s="34"/>
      <c r="I343" s="33">
        <f>ROUND(SUM(I345:I365)/$A$343,1)</f>
        <v>9.1999999999999993</v>
      </c>
      <c r="J343" s="34"/>
      <c r="K343" s="33">
        <f>ROUND(SUM(K345:K365)/$A$343,1)</f>
        <v>9.1999999999999993</v>
      </c>
      <c r="L343" s="34"/>
      <c r="M343" s="33">
        <f>ROUND(SUM(M345:M365)/$A$343,1)</f>
        <v>7.2</v>
      </c>
      <c r="N343" s="34"/>
      <c r="O343" s="33">
        <f>ROUND(SUM(O345:O365)/$A$343,1)</f>
        <v>6.4</v>
      </c>
      <c r="P343" s="34"/>
      <c r="Q343" s="33">
        <f>ROUND(SUM(Q345:Q365)/$A$343,1)</f>
        <v>8.3000000000000007</v>
      </c>
      <c r="R343" s="34"/>
      <c r="S343" s="33">
        <f>ROUND(SUM(S345:S365)/$A$343,1)</f>
        <v>6.1</v>
      </c>
      <c r="T343" s="34"/>
      <c r="U343" s="33">
        <f>ROUND(SUM(U345:U365)/$A$343,1)</f>
        <v>8.3000000000000007</v>
      </c>
      <c r="V343" s="34"/>
    </row>
    <row r="344" spans="1:22" ht="15.75" outlineLevel="1" x14ac:dyDescent="0.25">
      <c r="A344" s="31"/>
      <c r="B344" s="47"/>
      <c r="C344" s="33"/>
      <c r="D344" s="34"/>
      <c r="E344" s="33"/>
      <c r="F344" s="34"/>
      <c r="G344" s="33"/>
      <c r="H344" s="34"/>
      <c r="I344" s="33"/>
      <c r="J344" s="34"/>
      <c r="K344" s="33"/>
      <c r="L344" s="34"/>
      <c r="M344" s="33"/>
      <c r="N344" s="34"/>
      <c r="O344" s="33"/>
      <c r="P344" s="34"/>
      <c r="Q344" s="33"/>
      <c r="R344" s="34"/>
      <c r="S344" s="33"/>
      <c r="T344" s="34"/>
      <c r="U344" s="33"/>
      <c r="V344" s="34"/>
    </row>
    <row r="345" spans="1:22" ht="31.5" outlineLevel="1" x14ac:dyDescent="0.25">
      <c r="A345" s="31"/>
      <c r="B345" s="46" t="s">
        <v>421</v>
      </c>
      <c r="C345" s="36">
        <v>10</v>
      </c>
      <c r="E345" s="36">
        <v>10</v>
      </c>
      <c r="G345" s="36">
        <v>10</v>
      </c>
      <c r="I345" s="36">
        <v>10</v>
      </c>
      <c r="K345" s="36">
        <v>10</v>
      </c>
      <c r="L345" s="37"/>
      <c r="M345" s="36">
        <v>10</v>
      </c>
      <c r="O345" s="36">
        <v>10</v>
      </c>
      <c r="Q345" s="36">
        <v>10</v>
      </c>
      <c r="R345" s="37"/>
      <c r="S345" s="36">
        <v>10</v>
      </c>
      <c r="T345" s="37"/>
      <c r="U345" s="36">
        <v>10</v>
      </c>
      <c r="V345" s="37"/>
    </row>
    <row r="346" spans="1:22" ht="47.25" outlineLevel="1" x14ac:dyDescent="0.25">
      <c r="A346" s="31"/>
      <c r="B346" s="46" t="s">
        <v>422</v>
      </c>
      <c r="C346" s="36">
        <v>10</v>
      </c>
      <c r="E346" s="36">
        <v>10</v>
      </c>
      <c r="G346" s="36">
        <v>10</v>
      </c>
      <c r="I346" s="36">
        <v>10</v>
      </c>
      <c r="K346" s="36">
        <v>10</v>
      </c>
      <c r="L346" s="37"/>
      <c r="M346" s="36">
        <v>10</v>
      </c>
      <c r="O346" s="36">
        <v>0</v>
      </c>
      <c r="Q346" s="36">
        <v>10</v>
      </c>
      <c r="R346" s="37"/>
      <c r="S346" s="36">
        <v>10</v>
      </c>
      <c r="T346" s="37"/>
      <c r="U346" s="36">
        <v>10</v>
      </c>
      <c r="V346" s="37"/>
    </row>
    <row r="347" spans="1:22" ht="31.5" outlineLevel="1" x14ac:dyDescent="0.25">
      <c r="A347" s="31"/>
      <c r="B347" s="46" t="s">
        <v>423</v>
      </c>
      <c r="C347" s="36">
        <v>10</v>
      </c>
      <c r="E347" s="39">
        <v>10</v>
      </c>
      <c r="G347" s="39">
        <v>10</v>
      </c>
      <c r="I347" s="39">
        <v>10</v>
      </c>
      <c r="K347" s="39">
        <v>10</v>
      </c>
      <c r="L347" s="37"/>
      <c r="M347" s="39">
        <v>10</v>
      </c>
      <c r="O347" s="39">
        <v>10</v>
      </c>
      <c r="Q347" s="39">
        <v>10</v>
      </c>
      <c r="R347" s="37"/>
      <c r="S347" s="39">
        <v>10</v>
      </c>
      <c r="T347" s="37"/>
      <c r="U347" s="39">
        <v>10</v>
      </c>
      <c r="V347" s="37"/>
    </row>
    <row r="348" spans="1:22" ht="31.5" outlineLevel="1" x14ac:dyDescent="0.25">
      <c r="A348" s="31"/>
      <c r="B348" s="46" t="s">
        <v>424</v>
      </c>
      <c r="C348" s="36">
        <v>5</v>
      </c>
      <c r="E348" s="39">
        <v>10</v>
      </c>
      <c r="G348" s="39">
        <v>0</v>
      </c>
      <c r="I348" s="39">
        <v>0</v>
      </c>
      <c r="K348" s="39">
        <v>0</v>
      </c>
      <c r="L348" s="37"/>
      <c r="M348" s="39">
        <v>10</v>
      </c>
      <c r="O348" s="39">
        <v>10</v>
      </c>
      <c r="Q348" s="39">
        <v>10</v>
      </c>
      <c r="R348" s="37"/>
      <c r="S348" s="39">
        <v>5</v>
      </c>
      <c r="T348" s="37"/>
      <c r="U348" s="39">
        <v>0</v>
      </c>
      <c r="V348" s="37"/>
    </row>
    <row r="349" spans="1:22" ht="31.5" outlineLevel="1" x14ac:dyDescent="0.25">
      <c r="A349" s="31"/>
      <c r="B349" s="46" t="s">
        <v>425</v>
      </c>
      <c r="C349" s="36">
        <v>10</v>
      </c>
      <c r="E349" s="39">
        <v>10</v>
      </c>
      <c r="G349" s="39">
        <v>10</v>
      </c>
      <c r="I349" s="39">
        <v>10</v>
      </c>
      <c r="K349" s="39">
        <v>10</v>
      </c>
      <c r="L349" s="37"/>
      <c r="M349" s="39">
        <v>10</v>
      </c>
      <c r="O349" s="39">
        <v>10</v>
      </c>
      <c r="Q349" s="39">
        <v>10</v>
      </c>
      <c r="R349" s="37"/>
      <c r="S349" s="39">
        <v>10</v>
      </c>
      <c r="T349" s="37"/>
      <c r="U349" s="39">
        <v>10</v>
      </c>
      <c r="V349" s="37"/>
    </row>
    <row r="350" spans="1:22" ht="47.25" outlineLevel="1" x14ac:dyDescent="0.25">
      <c r="A350" s="31"/>
      <c r="B350" s="46" t="s">
        <v>426</v>
      </c>
      <c r="C350" s="36">
        <v>10</v>
      </c>
      <c r="E350" s="39">
        <v>10</v>
      </c>
      <c r="G350" s="39">
        <v>10</v>
      </c>
      <c r="I350" s="39">
        <v>10</v>
      </c>
      <c r="K350" s="39">
        <v>10</v>
      </c>
      <c r="L350" s="37"/>
      <c r="M350" s="39">
        <v>10</v>
      </c>
      <c r="O350" s="39">
        <v>10</v>
      </c>
      <c r="Q350" s="39">
        <v>10</v>
      </c>
      <c r="R350" s="37"/>
      <c r="S350" s="39">
        <v>10</v>
      </c>
      <c r="T350" s="37"/>
      <c r="U350" s="39">
        <v>10</v>
      </c>
      <c r="V350" s="37"/>
    </row>
    <row r="351" spans="1:22" ht="47.25" outlineLevel="1" x14ac:dyDescent="0.25">
      <c r="A351" s="31"/>
      <c r="B351" s="46" t="s">
        <v>427</v>
      </c>
      <c r="C351" s="36">
        <v>10</v>
      </c>
      <c r="E351" s="39">
        <v>10</v>
      </c>
      <c r="G351" s="39">
        <v>5</v>
      </c>
      <c r="H351" s="37" t="s">
        <v>428</v>
      </c>
      <c r="I351" s="39">
        <v>10</v>
      </c>
      <c r="K351" s="39">
        <v>10</v>
      </c>
      <c r="L351" s="37"/>
      <c r="M351" s="39">
        <v>10</v>
      </c>
      <c r="O351" s="39">
        <v>10</v>
      </c>
      <c r="Q351" s="39">
        <v>10</v>
      </c>
      <c r="R351" s="37"/>
      <c r="S351" s="39">
        <v>10</v>
      </c>
      <c r="T351" s="37"/>
      <c r="U351" s="39">
        <v>10</v>
      </c>
      <c r="V351" s="37"/>
    </row>
    <row r="352" spans="1:22" ht="31.5" outlineLevel="1" x14ac:dyDescent="0.25">
      <c r="A352" s="31"/>
      <c r="B352" s="46" t="s">
        <v>429</v>
      </c>
      <c r="C352" s="36">
        <v>0</v>
      </c>
      <c r="E352" s="39">
        <v>0</v>
      </c>
      <c r="G352" s="39">
        <v>10</v>
      </c>
      <c r="I352" s="39">
        <v>10</v>
      </c>
      <c r="K352" s="39">
        <v>10</v>
      </c>
      <c r="L352" s="37"/>
      <c r="M352" s="39">
        <v>10</v>
      </c>
      <c r="O352" s="39">
        <v>0</v>
      </c>
      <c r="Q352" s="39">
        <v>10</v>
      </c>
      <c r="R352" s="37"/>
      <c r="S352" s="39">
        <v>0</v>
      </c>
      <c r="T352" s="37"/>
      <c r="U352" s="39">
        <v>10</v>
      </c>
      <c r="V352" s="37"/>
    </row>
    <row r="353" spans="1:22" ht="31.5" outlineLevel="1" x14ac:dyDescent="0.25">
      <c r="A353" s="31"/>
      <c r="B353" s="46" t="s">
        <v>430</v>
      </c>
      <c r="C353" s="36">
        <v>0</v>
      </c>
      <c r="E353" s="39">
        <v>10</v>
      </c>
      <c r="G353" s="39">
        <v>0</v>
      </c>
      <c r="I353" s="39">
        <v>10</v>
      </c>
      <c r="K353" s="39">
        <v>10</v>
      </c>
      <c r="L353" s="37"/>
      <c r="M353" s="39">
        <v>0</v>
      </c>
      <c r="O353" s="39">
        <v>0</v>
      </c>
      <c r="Q353" s="39">
        <v>10</v>
      </c>
      <c r="R353" s="37"/>
      <c r="S353" s="39">
        <v>0</v>
      </c>
      <c r="T353" s="37"/>
      <c r="U353" s="39">
        <v>0</v>
      </c>
      <c r="V353" s="37"/>
    </row>
    <row r="354" spans="1:22" ht="31.5" outlineLevel="1" x14ac:dyDescent="0.25">
      <c r="A354" s="31"/>
      <c r="B354" s="46" t="s">
        <v>431</v>
      </c>
      <c r="C354" s="39">
        <v>5</v>
      </c>
      <c r="D354" s="37" t="s">
        <v>432</v>
      </c>
      <c r="E354" s="39">
        <v>5</v>
      </c>
      <c r="F354" s="37" t="s">
        <v>432</v>
      </c>
      <c r="G354" s="39">
        <v>5</v>
      </c>
      <c r="H354" s="37" t="s">
        <v>432</v>
      </c>
      <c r="I354" s="39">
        <v>10</v>
      </c>
      <c r="K354" s="39">
        <v>10</v>
      </c>
      <c r="L354" s="37"/>
      <c r="M354" s="39">
        <v>0</v>
      </c>
      <c r="O354" s="39">
        <v>5</v>
      </c>
      <c r="P354" s="37" t="s">
        <v>432</v>
      </c>
      <c r="Q354" s="39">
        <v>10</v>
      </c>
      <c r="R354" s="37"/>
      <c r="S354" s="39">
        <v>5</v>
      </c>
      <c r="T354" s="37" t="s">
        <v>432</v>
      </c>
      <c r="U354" s="39">
        <v>5</v>
      </c>
      <c r="V354" s="37" t="s">
        <v>432</v>
      </c>
    </row>
    <row r="355" spans="1:22" ht="47.25" outlineLevel="1" x14ac:dyDescent="0.25">
      <c r="A355" s="31"/>
      <c r="B355" s="46" t="s">
        <v>433</v>
      </c>
      <c r="C355" s="36">
        <v>10</v>
      </c>
      <c r="E355" s="39">
        <v>10</v>
      </c>
      <c r="G355" s="39">
        <v>10</v>
      </c>
      <c r="I355" s="39">
        <v>10</v>
      </c>
      <c r="K355" s="39">
        <v>10</v>
      </c>
      <c r="L355" s="37"/>
      <c r="M355" s="39">
        <v>10</v>
      </c>
      <c r="O355" s="39">
        <v>10</v>
      </c>
      <c r="Q355" s="39">
        <v>0</v>
      </c>
      <c r="R355" s="37"/>
      <c r="S355" s="39">
        <v>10</v>
      </c>
      <c r="T355" s="37"/>
      <c r="U355" s="39">
        <v>10</v>
      </c>
      <c r="V355" s="37"/>
    </row>
    <row r="356" spans="1:22" ht="63" outlineLevel="1" x14ac:dyDescent="0.25">
      <c r="A356" s="31"/>
      <c r="B356" s="46" t="s">
        <v>434</v>
      </c>
      <c r="C356" s="36">
        <v>10</v>
      </c>
      <c r="E356" s="39">
        <v>5</v>
      </c>
      <c r="F356" s="37" t="s">
        <v>435</v>
      </c>
      <c r="G356" s="39">
        <v>5</v>
      </c>
      <c r="H356" s="37" t="s">
        <v>436</v>
      </c>
      <c r="I356" s="39">
        <v>5</v>
      </c>
      <c r="J356" s="37" t="s">
        <v>435</v>
      </c>
      <c r="K356" s="39">
        <v>5</v>
      </c>
      <c r="L356" s="37" t="s">
        <v>435</v>
      </c>
      <c r="M356" s="39">
        <v>10</v>
      </c>
      <c r="O356" s="39">
        <v>0</v>
      </c>
      <c r="Q356" s="39">
        <v>10</v>
      </c>
      <c r="R356" s="37"/>
      <c r="S356" s="39">
        <v>0</v>
      </c>
      <c r="T356" s="37"/>
      <c r="U356" s="39">
        <v>5</v>
      </c>
      <c r="V356" s="37" t="s">
        <v>436</v>
      </c>
    </row>
    <row r="357" spans="1:22" ht="31.5" outlineLevel="1" x14ac:dyDescent="0.25">
      <c r="A357" s="31"/>
      <c r="B357" s="46" t="s">
        <v>437</v>
      </c>
      <c r="C357" s="36">
        <v>10</v>
      </c>
      <c r="E357" s="39">
        <v>10</v>
      </c>
      <c r="G357" s="39">
        <v>10</v>
      </c>
      <c r="I357" s="39">
        <v>10</v>
      </c>
      <c r="K357" s="39">
        <v>10</v>
      </c>
      <c r="L357" s="37"/>
      <c r="M357" s="39">
        <v>10</v>
      </c>
      <c r="O357" s="39">
        <v>10</v>
      </c>
      <c r="Q357" s="39">
        <v>10</v>
      </c>
      <c r="R357" s="37"/>
      <c r="S357" s="39">
        <v>5</v>
      </c>
      <c r="T357" s="37"/>
      <c r="U357" s="39">
        <v>10</v>
      </c>
      <c r="V357" s="37"/>
    </row>
    <row r="358" spans="1:22" ht="31.5" outlineLevel="1" x14ac:dyDescent="0.25">
      <c r="A358" s="31"/>
      <c r="B358" s="46" t="s">
        <v>438</v>
      </c>
      <c r="C358" s="36">
        <v>10</v>
      </c>
      <c r="E358" s="39">
        <v>10</v>
      </c>
      <c r="G358" s="39">
        <v>10</v>
      </c>
      <c r="I358" s="39">
        <v>10</v>
      </c>
      <c r="K358" s="39">
        <v>10</v>
      </c>
      <c r="L358" s="37"/>
      <c r="M358" s="39">
        <v>10</v>
      </c>
      <c r="O358" s="39">
        <v>10</v>
      </c>
      <c r="Q358" s="39">
        <v>10</v>
      </c>
      <c r="R358" s="37"/>
      <c r="S358" s="39">
        <v>5</v>
      </c>
      <c r="T358" s="37"/>
      <c r="U358" s="39">
        <v>10</v>
      </c>
      <c r="V358" s="37"/>
    </row>
    <row r="359" spans="1:22" ht="47.25" outlineLevel="1" x14ac:dyDescent="0.25">
      <c r="A359" s="31"/>
      <c r="B359" s="46" t="s">
        <v>439</v>
      </c>
      <c r="C359" s="36">
        <v>10</v>
      </c>
      <c r="E359" s="39">
        <v>10</v>
      </c>
      <c r="G359" s="39">
        <v>10</v>
      </c>
      <c r="I359" s="39">
        <v>10</v>
      </c>
      <c r="K359" s="39">
        <v>10</v>
      </c>
      <c r="L359" s="37"/>
      <c r="M359" s="39">
        <v>10</v>
      </c>
      <c r="O359" s="39">
        <v>10</v>
      </c>
      <c r="Q359" s="39">
        <v>10</v>
      </c>
      <c r="R359" s="37"/>
      <c r="S359" s="39">
        <v>10</v>
      </c>
      <c r="T359" s="37"/>
      <c r="U359" s="39">
        <v>10</v>
      </c>
      <c r="V359" s="37"/>
    </row>
    <row r="360" spans="1:22" ht="47.25" outlineLevel="1" x14ac:dyDescent="0.25">
      <c r="A360" s="31"/>
      <c r="B360" s="46" t="s">
        <v>440</v>
      </c>
      <c r="C360" s="36">
        <v>10</v>
      </c>
      <c r="E360" s="39">
        <v>10</v>
      </c>
      <c r="G360" s="39">
        <v>10</v>
      </c>
      <c r="I360" s="39">
        <v>10</v>
      </c>
      <c r="K360" s="39">
        <v>10</v>
      </c>
      <c r="L360" s="37"/>
      <c r="M360" s="39">
        <v>0</v>
      </c>
      <c r="O360" s="39">
        <v>10</v>
      </c>
      <c r="Q360" s="39">
        <v>10</v>
      </c>
      <c r="R360" s="37"/>
      <c r="S360" s="39">
        <v>10</v>
      </c>
      <c r="T360" s="37"/>
      <c r="U360" s="39">
        <v>10</v>
      </c>
      <c r="V360" s="37"/>
    </row>
    <row r="361" spans="1:22" ht="47.25" outlineLevel="1" x14ac:dyDescent="0.25">
      <c r="A361" s="31"/>
      <c r="B361" s="46" t="s">
        <v>441</v>
      </c>
      <c r="C361" s="36">
        <v>0</v>
      </c>
      <c r="E361" s="39">
        <v>0</v>
      </c>
      <c r="G361" s="39">
        <v>10</v>
      </c>
      <c r="I361" s="39">
        <v>10</v>
      </c>
      <c r="K361" s="39">
        <v>10</v>
      </c>
      <c r="L361" s="37"/>
      <c r="M361" s="39">
        <v>0</v>
      </c>
      <c r="O361" s="39">
        <v>0</v>
      </c>
      <c r="Q361" s="39">
        <v>0</v>
      </c>
      <c r="R361" s="37"/>
      <c r="S361" s="39">
        <v>0</v>
      </c>
      <c r="T361" s="37"/>
      <c r="U361" s="39">
        <v>10</v>
      </c>
      <c r="V361" s="37"/>
    </row>
    <row r="362" spans="1:22" ht="15.75" outlineLevel="1" x14ac:dyDescent="0.25">
      <c r="A362" s="31"/>
      <c r="B362" s="46" t="s">
        <v>442</v>
      </c>
      <c r="C362" s="40"/>
      <c r="D362" s="41"/>
      <c r="E362" s="40"/>
      <c r="F362" s="41"/>
      <c r="G362" s="40"/>
      <c r="H362" s="41"/>
      <c r="I362" s="40"/>
      <c r="J362" s="41"/>
      <c r="K362" s="40"/>
      <c r="L362" s="41"/>
      <c r="M362" s="40"/>
      <c r="N362" s="41"/>
      <c r="O362" s="40"/>
      <c r="P362" s="41"/>
      <c r="Q362" s="40"/>
      <c r="R362" s="41"/>
      <c r="S362" s="40"/>
      <c r="T362" s="41"/>
      <c r="U362" s="40"/>
      <c r="V362" s="41"/>
    </row>
    <row r="363" spans="1:22" ht="15.75" outlineLevel="1" x14ac:dyDescent="0.25">
      <c r="A363" s="31"/>
      <c r="B363" s="46" t="s">
        <v>443</v>
      </c>
      <c r="C363" s="40"/>
      <c r="D363" s="41"/>
      <c r="E363" s="40"/>
      <c r="F363" s="41"/>
      <c r="G363" s="40"/>
      <c r="H363" s="41"/>
      <c r="I363" s="40"/>
      <c r="J363" s="41"/>
      <c r="K363" s="40"/>
      <c r="L363" s="41"/>
      <c r="M363" s="40"/>
      <c r="N363" s="41"/>
      <c r="O363" s="40"/>
      <c r="P363" s="41"/>
      <c r="Q363" s="40"/>
      <c r="R363" s="41"/>
      <c r="S363" s="40"/>
      <c r="T363" s="41"/>
      <c r="U363" s="40"/>
      <c r="V363" s="41"/>
    </row>
    <row r="364" spans="1:22" ht="15.75" outlineLevel="1" x14ac:dyDescent="0.25">
      <c r="A364" s="31"/>
      <c r="B364" s="46" t="s">
        <v>444</v>
      </c>
      <c r="C364" s="40"/>
      <c r="D364" s="41"/>
      <c r="E364" s="40"/>
      <c r="F364" s="41"/>
      <c r="G364" s="40"/>
      <c r="H364" s="41"/>
      <c r="I364" s="40"/>
      <c r="J364" s="41"/>
      <c r="K364" s="40"/>
      <c r="L364" s="41"/>
      <c r="M364" s="40"/>
      <c r="N364" s="41"/>
      <c r="O364" s="40"/>
      <c r="P364" s="41"/>
      <c r="Q364" s="40"/>
      <c r="R364" s="41"/>
      <c r="S364" s="40"/>
      <c r="T364" s="41"/>
      <c r="U364" s="40"/>
      <c r="V364" s="41"/>
    </row>
    <row r="365" spans="1:22" ht="47.25" outlineLevel="1" x14ac:dyDescent="0.25">
      <c r="A365" s="31"/>
      <c r="B365" s="46" t="s">
        <v>445</v>
      </c>
      <c r="C365" s="36">
        <v>0</v>
      </c>
      <c r="E365" s="36">
        <v>0</v>
      </c>
      <c r="G365" s="36">
        <v>10</v>
      </c>
      <c r="I365" s="36">
        <v>10</v>
      </c>
      <c r="K365" s="36">
        <v>10</v>
      </c>
      <c r="L365" s="37"/>
      <c r="M365" s="39">
        <v>0</v>
      </c>
      <c r="O365" s="39">
        <v>0</v>
      </c>
      <c r="Q365" s="39">
        <v>0</v>
      </c>
      <c r="R365" s="37"/>
      <c r="S365" s="39">
        <v>0</v>
      </c>
      <c r="T365" s="37"/>
      <c r="U365" s="36">
        <v>10</v>
      </c>
      <c r="V365" s="37"/>
    </row>
    <row r="366" spans="1:22" ht="15.75" outlineLevel="1" x14ac:dyDescent="0.25">
      <c r="A366" s="31"/>
      <c r="B366" s="45"/>
      <c r="C366" s="33"/>
      <c r="D366" s="34"/>
      <c r="E366" s="33"/>
      <c r="F366" s="34"/>
      <c r="G366" s="33"/>
      <c r="H366" s="34"/>
      <c r="I366" s="33"/>
      <c r="J366" s="34"/>
      <c r="K366" s="33"/>
      <c r="L366" s="34"/>
      <c r="M366" s="33"/>
      <c r="N366" s="34"/>
      <c r="O366" s="33"/>
      <c r="P366" s="34"/>
      <c r="Q366" s="33"/>
      <c r="R366" s="34"/>
      <c r="S366" s="33"/>
      <c r="T366" s="34"/>
      <c r="U366" s="33"/>
      <c r="V366" s="34"/>
    </row>
    <row r="367" spans="1:22" ht="15.75" outlineLevel="1" x14ac:dyDescent="0.25">
      <c r="A367" s="31">
        <v>6</v>
      </c>
      <c r="B367" s="54" t="s">
        <v>446</v>
      </c>
      <c r="C367" s="33">
        <f>ROUND(SUM(C369:C377)/$A$367,1)</f>
        <v>5.8</v>
      </c>
      <c r="D367" s="34"/>
      <c r="E367" s="33">
        <f>ROUND(SUM(E369:E377)/$A$367,1)</f>
        <v>5</v>
      </c>
      <c r="F367" s="34"/>
      <c r="G367" s="33">
        <f>ROUND(SUM(G369:G377)/$A$367,1)</f>
        <v>7.5</v>
      </c>
      <c r="H367" s="34"/>
      <c r="I367" s="33">
        <f>ROUND(SUM(I369:I377)/$A$367,1)</f>
        <v>7.5</v>
      </c>
      <c r="J367" s="34"/>
      <c r="K367" s="33">
        <f>ROUND(SUM(K369:K377)/$A$367,1)</f>
        <v>7.5</v>
      </c>
      <c r="L367" s="34"/>
      <c r="M367" s="33">
        <f>ROUND(SUM(M369:M377)/$A$367,1)</f>
        <v>5.8</v>
      </c>
      <c r="N367" s="34"/>
      <c r="O367" s="33">
        <f>ROUND(SUM(O369:O377)/$A$367,1)</f>
        <v>5.8</v>
      </c>
      <c r="P367" s="34"/>
      <c r="Q367" s="33">
        <f>ROUND(SUM(Q369:Q377)/$A$367,1)</f>
        <v>5.8</v>
      </c>
      <c r="R367" s="34"/>
      <c r="S367" s="33">
        <f>ROUND(SUM(S369:S377)/$A$367,1)</f>
        <v>8.3000000000000007</v>
      </c>
      <c r="T367" s="34"/>
      <c r="U367" s="33">
        <f>ROUND(SUM(U369:U377)/$A$367,1)</f>
        <v>7.5</v>
      </c>
      <c r="V367" s="34"/>
    </row>
    <row r="368" spans="1:22" ht="15.75" outlineLevel="1" x14ac:dyDescent="0.25">
      <c r="A368" s="31"/>
      <c r="B368" s="47"/>
      <c r="C368" s="33"/>
      <c r="D368" s="34"/>
      <c r="E368" s="33"/>
      <c r="F368" s="34"/>
      <c r="G368" s="33"/>
      <c r="H368" s="34"/>
      <c r="I368" s="33"/>
      <c r="J368" s="34"/>
      <c r="K368" s="33"/>
      <c r="L368" s="34"/>
      <c r="M368" s="33"/>
      <c r="N368" s="34"/>
      <c r="O368" s="33"/>
      <c r="P368" s="34"/>
      <c r="Q368" s="33"/>
      <c r="R368" s="34"/>
      <c r="S368" s="33"/>
      <c r="T368" s="34"/>
      <c r="U368" s="33"/>
      <c r="V368" s="34"/>
    </row>
    <row r="369" spans="1:22" ht="63" outlineLevel="1" x14ac:dyDescent="0.25">
      <c r="A369" s="31"/>
      <c r="B369" s="35" t="s">
        <v>447</v>
      </c>
      <c r="C369" s="36">
        <v>10</v>
      </c>
      <c r="E369" s="36">
        <v>10</v>
      </c>
      <c r="G369" s="36">
        <v>10</v>
      </c>
      <c r="I369" s="36">
        <v>10</v>
      </c>
      <c r="K369" s="36">
        <v>10</v>
      </c>
      <c r="L369" s="37"/>
      <c r="M369" s="36">
        <v>10</v>
      </c>
      <c r="O369" s="36">
        <v>10</v>
      </c>
      <c r="Q369" s="36">
        <v>10</v>
      </c>
      <c r="R369" s="37"/>
      <c r="S369" s="36">
        <v>10</v>
      </c>
      <c r="T369" s="37"/>
      <c r="U369" s="36">
        <v>10</v>
      </c>
      <c r="V369" s="37"/>
    </row>
    <row r="370" spans="1:22" ht="47.25" outlineLevel="1" x14ac:dyDescent="0.25">
      <c r="A370" s="31"/>
      <c r="B370" s="35" t="s">
        <v>448</v>
      </c>
      <c r="C370" s="36">
        <v>10</v>
      </c>
      <c r="E370" s="36">
        <v>10</v>
      </c>
      <c r="G370" s="36">
        <v>10</v>
      </c>
      <c r="I370" s="36">
        <v>10</v>
      </c>
      <c r="K370" s="36">
        <v>10</v>
      </c>
      <c r="L370" s="37"/>
      <c r="M370" s="36">
        <v>5</v>
      </c>
      <c r="O370" s="36">
        <v>5</v>
      </c>
      <c r="Q370" s="36">
        <v>10</v>
      </c>
      <c r="R370" s="37"/>
      <c r="S370" s="36">
        <v>10</v>
      </c>
      <c r="T370" s="37"/>
      <c r="U370" s="36">
        <v>10</v>
      </c>
      <c r="V370" s="37"/>
    </row>
    <row r="371" spans="1:22" ht="31.5" outlineLevel="1" x14ac:dyDescent="0.25">
      <c r="A371" s="31"/>
      <c r="B371" s="35" t="s">
        <v>449</v>
      </c>
      <c r="C371" s="40"/>
      <c r="D371" s="41"/>
      <c r="E371" s="40"/>
      <c r="F371" s="41"/>
      <c r="G371" s="40"/>
      <c r="H371" s="41"/>
      <c r="I371" s="40"/>
      <c r="J371" s="41"/>
      <c r="K371" s="40"/>
      <c r="L371" s="41"/>
      <c r="M371" s="40"/>
      <c r="N371" s="41"/>
      <c r="O371" s="40"/>
      <c r="P371" s="41"/>
      <c r="Q371" s="40"/>
      <c r="R371" s="41"/>
      <c r="S371" s="40"/>
      <c r="T371" s="41"/>
      <c r="U371" s="40"/>
      <c r="V371" s="41"/>
    </row>
    <row r="372" spans="1:22" ht="31.5" outlineLevel="1" x14ac:dyDescent="0.25">
      <c r="A372" s="31"/>
      <c r="B372" s="35" t="s">
        <v>450</v>
      </c>
      <c r="C372" s="40"/>
      <c r="D372" s="41"/>
      <c r="E372" s="40"/>
      <c r="F372" s="41"/>
      <c r="G372" s="40"/>
      <c r="H372" s="41"/>
      <c r="I372" s="40"/>
      <c r="J372" s="41"/>
      <c r="K372" s="40"/>
      <c r="L372" s="41"/>
      <c r="M372" s="40"/>
      <c r="N372" s="41"/>
      <c r="O372" s="40"/>
      <c r="P372" s="41"/>
      <c r="Q372" s="40"/>
      <c r="R372" s="41"/>
      <c r="S372" s="40"/>
      <c r="T372" s="41"/>
      <c r="U372" s="40"/>
      <c r="V372" s="41"/>
    </row>
    <row r="373" spans="1:22" ht="63" outlineLevel="1" x14ac:dyDescent="0.25">
      <c r="A373" s="31"/>
      <c r="B373" s="35" t="s">
        <v>451</v>
      </c>
      <c r="C373" s="40"/>
      <c r="D373" s="41"/>
      <c r="E373" s="40"/>
      <c r="F373" s="41"/>
      <c r="G373" s="40"/>
      <c r="H373" s="41"/>
      <c r="I373" s="40"/>
      <c r="J373" s="41"/>
      <c r="K373" s="40"/>
      <c r="L373" s="41"/>
      <c r="M373" s="40"/>
      <c r="N373" s="41"/>
      <c r="O373" s="40"/>
      <c r="P373" s="41"/>
      <c r="Q373" s="40"/>
      <c r="R373" s="41"/>
      <c r="S373" s="40"/>
      <c r="T373" s="41"/>
      <c r="U373" s="40"/>
      <c r="V373" s="41"/>
    </row>
    <row r="374" spans="1:22" ht="31.5" outlineLevel="1" x14ac:dyDescent="0.25">
      <c r="A374" s="31"/>
      <c r="B374" s="35" t="s">
        <v>452</v>
      </c>
      <c r="C374" s="36">
        <v>5</v>
      </c>
      <c r="D374" s="37" t="s">
        <v>453</v>
      </c>
      <c r="E374" s="36">
        <v>5</v>
      </c>
      <c r="F374" s="37" t="s">
        <v>453</v>
      </c>
      <c r="G374" s="36">
        <v>10</v>
      </c>
      <c r="I374" s="36">
        <v>10</v>
      </c>
      <c r="K374" s="36">
        <v>10</v>
      </c>
      <c r="L374" s="37"/>
      <c r="M374" s="36">
        <v>5</v>
      </c>
      <c r="N374" s="37" t="s">
        <v>453</v>
      </c>
      <c r="O374" s="36">
        <v>5</v>
      </c>
      <c r="P374" s="37" t="s">
        <v>453</v>
      </c>
      <c r="Q374" s="36">
        <v>5</v>
      </c>
      <c r="R374" s="37" t="s">
        <v>453</v>
      </c>
      <c r="S374" s="36">
        <v>5</v>
      </c>
      <c r="T374" s="37" t="s">
        <v>453</v>
      </c>
      <c r="U374" s="36">
        <v>10</v>
      </c>
      <c r="V374" s="37"/>
    </row>
    <row r="375" spans="1:22" ht="63" outlineLevel="1" x14ac:dyDescent="0.25">
      <c r="A375" s="31"/>
      <c r="B375" s="35" t="s">
        <v>454</v>
      </c>
      <c r="C375" s="36">
        <v>0</v>
      </c>
      <c r="E375" s="36">
        <v>0</v>
      </c>
      <c r="G375" s="36">
        <v>10</v>
      </c>
      <c r="I375" s="36">
        <v>10</v>
      </c>
      <c r="K375" s="36">
        <v>10</v>
      </c>
      <c r="L375" s="37"/>
      <c r="M375" s="39">
        <v>0</v>
      </c>
      <c r="O375" s="39">
        <v>0</v>
      </c>
      <c r="Q375" s="39">
        <v>0</v>
      </c>
      <c r="R375" s="37"/>
      <c r="S375" s="39">
        <v>10</v>
      </c>
      <c r="T375" s="37"/>
      <c r="U375" s="36">
        <v>10</v>
      </c>
      <c r="V375" s="37"/>
    </row>
    <row r="376" spans="1:22" ht="47.25" outlineLevel="1" x14ac:dyDescent="0.25">
      <c r="A376" s="31"/>
      <c r="B376" s="35" t="s">
        <v>455</v>
      </c>
      <c r="C376" s="36">
        <v>5</v>
      </c>
      <c r="E376" s="36">
        <v>0</v>
      </c>
      <c r="G376" s="36">
        <v>0</v>
      </c>
      <c r="I376" s="36">
        <v>0</v>
      </c>
      <c r="K376" s="36">
        <v>0</v>
      </c>
      <c r="L376" s="37"/>
      <c r="M376" s="39">
        <v>10</v>
      </c>
      <c r="O376" s="39">
        <v>10</v>
      </c>
      <c r="Q376" s="39">
        <v>5</v>
      </c>
      <c r="R376" s="37" t="s">
        <v>456</v>
      </c>
      <c r="S376" s="39">
        <v>10</v>
      </c>
      <c r="T376" s="37"/>
      <c r="U376" s="36">
        <v>0</v>
      </c>
      <c r="V376" s="37"/>
    </row>
    <row r="377" spans="1:22" ht="47.25" outlineLevel="1" x14ac:dyDescent="0.25">
      <c r="A377" s="31"/>
      <c r="B377" s="35" t="s">
        <v>457</v>
      </c>
      <c r="C377" s="39">
        <v>5</v>
      </c>
      <c r="D377" s="37" t="s">
        <v>458</v>
      </c>
      <c r="E377" s="39">
        <v>5</v>
      </c>
      <c r="F377" s="37" t="s">
        <v>458</v>
      </c>
      <c r="G377" s="39">
        <v>5</v>
      </c>
      <c r="H377" s="37" t="s">
        <v>458</v>
      </c>
      <c r="I377" s="39">
        <v>5</v>
      </c>
      <c r="J377" s="37" t="s">
        <v>458</v>
      </c>
      <c r="K377" s="39">
        <v>5</v>
      </c>
      <c r="L377" s="37" t="s">
        <v>458</v>
      </c>
      <c r="M377" s="39">
        <v>5</v>
      </c>
      <c r="N377" s="37" t="s">
        <v>458</v>
      </c>
      <c r="O377" s="39">
        <v>5</v>
      </c>
      <c r="P377" s="37" t="s">
        <v>458</v>
      </c>
      <c r="Q377" s="39">
        <v>5</v>
      </c>
      <c r="R377" s="37" t="s">
        <v>458</v>
      </c>
      <c r="S377" s="39">
        <v>5</v>
      </c>
      <c r="T377" s="37" t="s">
        <v>458</v>
      </c>
      <c r="U377" s="39">
        <v>5</v>
      </c>
      <c r="V377" s="37" t="s">
        <v>458</v>
      </c>
    </row>
    <row r="378" spans="1:22" ht="15.75" outlineLevel="1" x14ac:dyDescent="0.25">
      <c r="A378" s="31"/>
      <c r="B378" s="45"/>
      <c r="C378" s="33"/>
      <c r="D378" s="34"/>
      <c r="E378" s="33"/>
      <c r="F378" s="34"/>
      <c r="G378" s="33"/>
      <c r="H378" s="34"/>
      <c r="I378" s="33"/>
      <c r="J378" s="34"/>
      <c r="K378" s="33"/>
      <c r="L378" s="34"/>
      <c r="M378" s="33"/>
      <c r="N378" s="34"/>
      <c r="O378" s="33"/>
      <c r="P378" s="34"/>
      <c r="Q378" s="33"/>
      <c r="R378" s="34"/>
      <c r="S378" s="33"/>
      <c r="T378" s="34"/>
      <c r="U378" s="33"/>
      <c r="V378" s="34"/>
    </row>
    <row r="379" spans="1:22" ht="15.75" outlineLevel="1" x14ac:dyDescent="0.25">
      <c r="A379" s="31">
        <v>5</v>
      </c>
      <c r="B379" s="54" t="s">
        <v>459</v>
      </c>
      <c r="C379" s="33">
        <f>ROUND(SUM(C381:C385)/$A$379,1)</f>
        <v>10</v>
      </c>
      <c r="D379" s="34"/>
      <c r="E379" s="33">
        <f>ROUND(SUM(E381:E385)/$A$379,1)</f>
        <v>9</v>
      </c>
      <c r="F379" s="34"/>
      <c r="G379" s="33">
        <f>ROUND(SUM(G381:G385)/$A$379,1)</f>
        <v>8</v>
      </c>
      <c r="H379" s="34"/>
      <c r="I379" s="33">
        <f>ROUND(SUM(I381:I385)/$A$379,1)</f>
        <v>10</v>
      </c>
      <c r="J379" s="34"/>
      <c r="K379" s="33">
        <f>ROUND(SUM(K381:K385)/$A$379,1)</f>
        <v>10</v>
      </c>
      <c r="L379" s="34"/>
      <c r="M379" s="33">
        <f>ROUND(SUM(M381:M385)/$A$379,1)</f>
        <v>10</v>
      </c>
      <c r="N379" s="34"/>
      <c r="O379" s="33">
        <f>ROUND(SUM(O381:O385)/$A$379,1)</f>
        <v>9</v>
      </c>
      <c r="P379" s="34"/>
      <c r="Q379" s="33">
        <f>ROUND(SUM(Q381:Q385)/$A$379,1)</f>
        <v>10</v>
      </c>
      <c r="R379" s="34"/>
      <c r="S379" s="33">
        <f>ROUND(SUM(S381:S385)/$A$379,1)</f>
        <v>8</v>
      </c>
      <c r="T379" s="34"/>
      <c r="U379" s="33">
        <f>ROUND(SUM(U381:U385)/$A$379,1)</f>
        <v>9</v>
      </c>
      <c r="V379" s="34"/>
    </row>
    <row r="380" spans="1:22" ht="15.75" outlineLevel="1" x14ac:dyDescent="0.25">
      <c r="A380" s="31"/>
      <c r="B380" s="47"/>
      <c r="C380" s="33"/>
      <c r="D380" s="34"/>
      <c r="E380" s="33"/>
      <c r="F380" s="34"/>
      <c r="G380" s="33"/>
      <c r="H380" s="34"/>
      <c r="I380" s="33"/>
      <c r="J380" s="34"/>
      <c r="K380" s="33"/>
      <c r="L380" s="34"/>
      <c r="M380" s="33"/>
      <c r="N380" s="34"/>
      <c r="O380" s="33"/>
      <c r="P380" s="34"/>
      <c r="Q380" s="33"/>
      <c r="R380" s="34"/>
      <c r="S380" s="33"/>
      <c r="T380" s="34"/>
      <c r="U380" s="33"/>
      <c r="V380" s="34"/>
    </row>
    <row r="381" spans="1:22" ht="47.25" outlineLevel="1" x14ac:dyDescent="0.25">
      <c r="A381" s="31"/>
      <c r="B381" s="35" t="s">
        <v>460</v>
      </c>
      <c r="C381" s="36">
        <v>10</v>
      </c>
      <c r="E381" s="36">
        <v>5</v>
      </c>
      <c r="F381" s="37" t="s">
        <v>461</v>
      </c>
      <c r="G381" s="36">
        <v>10</v>
      </c>
      <c r="I381" s="36">
        <v>10</v>
      </c>
      <c r="K381" s="36">
        <v>10</v>
      </c>
      <c r="L381" s="37"/>
      <c r="M381" s="36">
        <v>10</v>
      </c>
      <c r="O381" s="36">
        <v>10</v>
      </c>
      <c r="Q381" s="36">
        <v>10</v>
      </c>
      <c r="R381" s="37"/>
      <c r="S381" s="36">
        <v>10</v>
      </c>
      <c r="T381" s="37"/>
      <c r="U381" s="36">
        <v>10</v>
      </c>
      <c r="V381" s="37"/>
    </row>
    <row r="382" spans="1:22" ht="47.25" outlineLevel="1" x14ac:dyDescent="0.25">
      <c r="A382" s="31"/>
      <c r="B382" s="35" t="s">
        <v>462</v>
      </c>
      <c r="C382" s="36">
        <v>10</v>
      </c>
      <c r="E382" s="36">
        <v>10</v>
      </c>
      <c r="G382" s="36">
        <v>5</v>
      </c>
      <c r="H382" s="37" t="s">
        <v>463</v>
      </c>
      <c r="I382" s="36">
        <v>10</v>
      </c>
      <c r="K382" s="36">
        <v>10</v>
      </c>
      <c r="L382" s="37"/>
      <c r="M382" s="36">
        <v>10</v>
      </c>
      <c r="O382" s="36">
        <v>10</v>
      </c>
      <c r="Q382" s="36">
        <v>10</v>
      </c>
      <c r="R382" s="37"/>
      <c r="S382" s="36">
        <v>5</v>
      </c>
      <c r="T382" s="37" t="s">
        <v>463</v>
      </c>
      <c r="U382" s="36">
        <v>10</v>
      </c>
      <c r="V382" s="37"/>
    </row>
    <row r="383" spans="1:22" ht="63" outlineLevel="1" x14ac:dyDescent="0.25">
      <c r="A383" s="31"/>
      <c r="B383" s="35" t="s">
        <v>464</v>
      </c>
      <c r="C383" s="36">
        <v>10</v>
      </c>
      <c r="E383" s="36">
        <v>10</v>
      </c>
      <c r="G383" s="36">
        <v>10</v>
      </c>
      <c r="I383" s="36">
        <v>10</v>
      </c>
      <c r="K383" s="36">
        <v>10</v>
      </c>
      <c r="L383" s="37"/>
      <c r="M383" s="36">
        <v>10</v>
      </c>
      <c r="O383" s="36">
        <v>10</v>
      </c>
      <c r="Q383" s="36">
        <v>10</v>
      </c>
      <c r="R383" s="37"/>
      <c r="S383" s="36">
        <v>10</v>
      </c>
      <c r="T383" s="37"/>
      <c r="U383" s="36">
        <v>10</v>
      </c>
      <c r="V383" s="37"/>
    </row>
    <row r="384" spans="1:22" ht="31.5" outlineLevel="1" x14ac:dyDescent="0.25">
      <c r="A384" s="31"/>
      <c r="B384" s="35" t="s">
        <v>465</v>
      </c>
      <c r="C384" s="36">
        <v>10</v>
      </c>
      <c r="E384" s="36">
        <v>10</v>
      </c>
      <c r="G384" s="39">
        <v>10</v>
      </c>
      <c r="I384" s="39">
        <v>10</v>
      </c>
      <c r="K384" s="39">
        <v>10</v>
      </c>
      <c r="L384" s="37"/>
      <c r="M384" s="39">
        <v>10</v>
      </c>
      <c r="O384" s="39">
        <v>10</v>
      </c>
      <c r="Q384" s="39">
        <v>10</v>
      </c>
      <c r="R384" s="37"/>
      <c r="S384" s="39">
        <v>10</v>
      </c>
      <c r="T384" s="37"/>
      <c r="U384" s="39">
        <v>10</v>
      </c>
      <c r="V384" s="37"/>
    </row>
    <row r="385" spans="1:22" ht="31.5" outlineLevel="1" x14ac:dyDescent="0.25">
      <c r="A385" s="31"/>
      <c r="B385" s="35" t="s">
        <v>466</v>
      </c>
      <c r="C385" s="36">
        <v>10</v>
      </c>
      <c r="E385" s="36">
        <v>10</v>
      </c>
      <c r="G385" s="39">
        <v>5</v>
      </c>
      <c r="H385" s="37" t="s">
        <v>467</v>
      </c>
      <c r="I385" s="39">
        <v>10</v>
      </c>
      <c r="K385" s="39">
        <v>10</v>
      </c>
      <c r="L385" s="37"/>
      <c r="M385" s="39">
        <v>10</v>
      </c>
      <c r="O385" s="36">
        <v>5</v>
      </c>
      <c r="P385" s="51" t="s">
        <v>468</v>
      </c>
      <c r="Q385" s="36">
        <v>10</v>
      </c>
      <c r="R385" s="51"/>
      <c r="S385" s="36">
        <v>5</v>
      </c>
      <c r="T385" s="51" t="s">
        <v>468</v>
      </c>
      <c r="U385" s="39">
        <v>5</v>
      </c>
      <c r="V385" s="37" t="s">
        <v>467</v>
      </c>
    </row>
    <row r="386" spans="1:22" ht="15.75" outlineLevel="1" x14ac:dyDescent="0.25">
      <c r="A386" s="31"/>
      <c r="B386" s="47"/>
      <c r="C386" s="33"/>
      <c r="D386" s="34"/>
      <c r="E386" s="33"/>
      <c r="F386" s="34"/>
      <c r="G386" s="33"/>
      <c r="H386" s="34"/>
      <c r="I386" s="33"/>
      <c r="J386" s="34"/>
      <c r="K386" s="33"/>
      <c r="L386" s="34"/>
      <c r="M386" s="33"/>
      <c r="N386" s="34"/>
      <c r="O386" s="33"/>
      <c r="P386" s="34"/>
      <c r="Q386" s="33"/>
      <c r="R386" s="34"/>
      <c r="S386" s="33"/>
      <c r="T386" s="34"/>
      <c r="U386" s="33"/>
      <c r="V386" s="34"/>
    </row>
    <row r="387" spans="1:22" ht="15.75" outlineLevel="1" x14ac:dyDescent="0.25">
      <c r="A387" s="31">
        <v>3</v>
      </c>
      <c r="B387" s="54" t="s">
        <v>469</v>
      </c>
      <c r="C387" s="33">
        <f>ROUND(SUM(C389:C391)/$A$387,1)</f>
        <v>10</v>
      </c>
      <c r="D387" s="34"/>
      <c r="E387" s="33">
        <f>ROUND(SUM(E389:E391)/$A$387,1)</f>
        <v>10</v>
      </c>
      <c r="F387" s="34"/>
      <c r="G387" s="33">
        <f>ROUND(SUM(G389:G391)/$A$387,1)</f>
        <v>10</v>
      </c>
      <c r="H387" s="34"/>
      <c r="I387" s="33">
        <f>ROUND(SUM(I389:I391)/$A$387,1)</f>
        <v>10</v>
      </c>
      <c r="J387" s="34"/>
      <c r="K387" s="33">
        <f>ROUND(SUM(K389:K391)/$A$387,1)</f>
        <v>10</v>
      </c>
      <c r="L387" s="34"/>
      <c r="M387" s="33">
        <f>ROUND(SUM(M389:M391)/$A$387,1)</f>
        <v>10</v>
      </c>
      <c r="N387" s="34"/>
      <c r="O387" s="33">
        <f>ROUND(SUM(O389:O391)/$A$387,1)</f>
        <v>8.3000000000000007</v>
      </c>
      <c r="P387" s="34"/>
      <c r="Q387" s="33">
        <f>ROUND(SUM(Q389:Q391)/$A$387,1)</f>
        <v>10</v>
      </c>
      <c r="R387" s="34"/>
      <c r="S387" s="33">
        <f>ROUND(SUM(S389:S391)/$A$387,1)</f>
        <v>8.3000000000000007</v>
      </c>
      <c r="T387" s="34"/>
      <c r="U387" s="33">
        <f>ROUND(SUM(U389:U391)/$A$387,1)</f>
        <v>10</v>
      </c>
      <c r="V387" s="34"/>
    </row>
    <row r="388" spans="1:22" ht="15.75" outlineLevel="1" x14ac:dyDescent="0.25">
      <c r="A388" s="31"/>
      <c r="B388" s="45"/>
      <c r="C388" s="33"/>
      <c r="D388" s="34"/>
      <c r="E388" s="33"/>
      <c r="F388" s="34"/>
      <c r="G388" s="33"/>
      <c r="H388" s="34"/>
      <c r="I388" s="33"/>
      <c r="J388" s="34"/>
      <c r="K388" s="33"/>
      <c r="L388" s="34"/>
      <c r="M388" s="33"/>
      <c r="N388" s="34"/>
      <c r="O388" s="33"/>
      <c r="P388" s="34"/>
      <c r="Q388" s="33"/>
      <c r="R388" s="34"/>
      <c r="S388" s="33"/>
      <c r="T388" s="34"/>
      <c r="U388" s="33"/>
      <c r="V388" s="34"/>
    </row>
    <row r="389" spans="1:22" ht="15.75" outlineLevel="1" x14ac:dyDescent="0.25">
      <c r="A389" s="31"/>
      <c r="B389" s="35" t="s">
        <v>470</v>
      </c>
      <c r="C389" s="36">
        <v>10</v>
      </c>
      <c r="E389" s="36">
        <v>10</v>
      </c>
      <c r="G389" s="36">
        <v>10</v>
      </c>
      <c r="I389" s="36">
        <v>10</v>
      </c>
      <c r="K389" s="36">
        <v>10</v>
      </c>
      <c r="L389" s="37"/>
      <c r="M389" s="36">
        <v>10</v>
      </c>
      <c r="O389" s="36">
        <v>10</v>
      </c>
      <c r="Q389" s="36">
        <v>10</v>
      </c>
      <c r="R389" s="37"/>
      <c r="S389" s="36">
        <v>10</v>
      </c>
      <c r="T389" s="37"/>
      <c r="U389" s="36">
        <v>10</v>
      </c>
      <c r="V389" s="37"/>
    </row>
    <row r="390" spans="1:22" ht="31.5" outlineLevel="1" x14ac:dyDescent="0.25">
      <c r="A390" s="31"/>
      <c r="B390" s="35" t="s">
        <v>471</v>
      </c>
      <c r="C390" s="36">
        <v>10</v>
      </c>
      <c r="E390" s="36">
        <v>10</v>
      </c>
      <c r="G390" s="36">
        <v>10</v>
      </c>
      <c r="I390" s="36">
        <v>10</v>
      </c>
      <c r="K390" s="36">
        <v>10</v>
      </c>
      <c r="L390" s="37"/>
      <c r="M390" s="36">
        <v>10</v>
      </c>
      <c r="O390" s="36">
        <v>10</v>
      </c>
      <c r="Q390" s="36">
        <v>10</v>
      </c>
      <c r="R390" s="37"/>
      <c r="S390" s="36">
        <v>10</v>
      </c>
      <c r="T390" s="37"/>
      <c r="U390" s="36">
        <v>10</v>
      </c>
      <c r="V390" s="37"/>
    </row>
    <row r="391" spans="1:22" ht="63" outlineLevel="1" x14ac:dyDescent="0.25">
      <c r="A391" s="31"/>
      <c r="B391" s="35" t="s">
        <v>472</v>
      </c>
      <c r="C391" s="36">
        <v>10</v>
      </c>
      <c r="E391" s="36">
        <v>10</v>
      </c>
      <c r="G391" s="36">
        <v>10</v>
      </c>
      <c r="I391" s="36">
        <v>10</v>
      </c>
      <c r="K391" s="36">
        <v>10</v>
      </c>
      <c r="L391" s="37"/>
      <c r="M391" s="36">
        <v>10</v>
      </c>
      <c r="O391" s="36">
        <v>5</v>
      </c>
      <c r="P391" s="37" t="s">
        <v>473</v>
      </c>
      <c r="Q391" s="36">
        <v>10</v>
      </c>
      <c r="R391" s="37"/>
      <c r="S391" s="36">
        <v>5</v>
      </c>
      <c r="T391" s="37" t="s">
        <v>473</v>
      </c>
      <c r="U391" s="36">
        <v>10</v>
      </c>
      <c r="V391" s="37"/>
    </row>
    <row r="392" spans="1:22" ht="15.75" outlineLevel="1" x14ac:dyDescent="0.25">
      <c r="A392" s="31"/>
      <c r="B392" s="54"/>
      <c r="C392" s="33"/>
      <c r="D392" s="34"/>
      <c r="E392" s="33"/>
      <c r="F392" s="34"/>
      <c r="G392" s="33"/>
      <c r="H392" s="34"/>
      <c r="I392" s="33"/>
      <c r="J392" s="34"/>
      <c r="K392" s="33"/>
      <c r="L392" s="34"/>
      <c r="M392" s="33"/>
      <c r="N392" s="34"/>
      <c r="O392" s="33"/>
      <c r="P392" s="34"/>
      <c r="Q392" s="33"/>
      <c r="R392" s="34"/>
      <c r="S392" s="33"/>
      <c r="T392" s="34"/>
      <c r="U392" s="33"/>
      <c r="V392" s="34"/>
    </row>
    <row r="393" spans="1:22" ht="15.75" outlineLevel="1" x14ac:dyDescent="0.25">
      <c r="A393" s="31">
        <v>6</v>
      </c>
      <c r="B393" s="54" t="s">
        <v>474</v>
      </c>
      <c r="C393" s="33">
        <f>ROUND(SUM(C395:C400)/$A$393,1)</f>
        <v>10</v>
      </c>
      <c r="D393" s="34"/>
      <c r="E393" s="33">
        <f>ROUND(SUM(E395:E400)/$A$393,1)</f>
        <v>10</v>
      </c>
      <c r="F393" s="34"/>
      <c r="G393" s="33">
        <f>ROUND(SUM(G395:G400)/$A$393,1)</f>
        <v>10</v>
      </c>
      <c r="H393" s="34"/>
      <c r="I393" s="33">
        <f>ROUND(SUM(I395:I400)/$A$393,1)</f>
        <v>9.1999999999999993</v>
      </c>
      <c r="J393" s="34"/>
      <c r="K393" s="33">
        <f>ROUND(SUM(K395:K400)/$A$393,1)</f>
        <v>9.1999999999999993</v>
      </c>
      <c r="L393" s="34"/>
      <c r="M393" s="33">
        <f>ROUND(SUM(M395:M400)/$A$393,1)</f>
        <v>10</v>
      </c>
      <c r="N393" s="34"/>
      <c r="O393" s="33">
        <f>ROUND(SUM(O395:O400)/$A$393,1)</f>
        <v>10</v>
      </c>
      <c r="P393" s="34"/>
      <c r="Q393" s="33">
        <f>ROUND(SUM(Q395:Q400)/$A$393,1)</f>
        <v>10</v>
      </c>
      <c r="R393" s="34"/>
      <c r="S393" s="33">
        <f>ROUND(SUM(S395:S400)/$A$393,1)</f>
        <v>10</v>
      </c>
      <c r="T393" s="34"/>
      <c r="U393" s="33">
        <f>ROUND(SUM(U395:U400)/$A$393,1)</f>
        <v>10</v>
      </c>
      <c r="V393" s="34"/>
    </row>
    <row r="394" spans="1:22" ht="15.75" outlineLevel="1" x14ac:dyDescent="0.25">
      <c r="A394" s="31"/>
      <c r="B394" s="45"/>
      <c r="C394" s="33"/>
      <c r="D394" s="34"/>
      <c r="E394" s="33"/>
      <c r="F394" s="34"/>
      <c r="G394" s="33"/>
      <c r="H394" s="34"/>
      <c r="I394" s="33"/>
      <c r="J394" s="34"/>
      <c r="K394" s="33"/>
      <c r="L394" s="34"/>
      <c r="M394" s="33"/>
      <c r="N394" s="34"/>
      <c r="O394" s="33"/>
      <c r="P394" s="34"/>
      <c r="Q394" s="33"/>
      <c r="R394" s="34"/>
      <c r="S394" s="33"/>
      <c r="T394" s="34"/>
      <c r="U394" s="33"/>
      <c r="V394" s="34"/>
    </row>
    <row r="395" spans="1:22" ht="63" outlineLevel="1" x14ac:dyDescent="0.25">
      <c r="A395" s="31"/>
      <c r="B395" s="35" t="s">
        <v>475</v>
      </c>
      <c r="C395" s="36">
        <v>10</v>
      </c>
      <c r="E395" s="36">
        <v>10</v>
      </c>
      <c r="G395" s="36">
        <v>10</v>
      </c>
      <c r="I395" s="36">
        <v>10</v>
      </c>
      <c r="K395" s="36">
        <v>10</v>
      </c>
      <c r="L395" s="37"/>
      <c r="M395" s="36">
        <v>10</v>
      </c>
      <c r="O395" s="36">
        <v>10</v>
      </c>
      <c r="Q395" s="36">
        <v>10</v>
      </c>
      <c r="R395" s="37"/>
      <c r="S395" s="36">
        <v>10</v>
      </c>
      <c r="T395" s="37"/>
      <c r="U395" s="36">
        <v>10</v>
      </c>
      <c r="V395" s="37"/>
    </row>
    <row r="396" spans="1:22" ht="63" outlineLevel="1" x14ac:dyDescent="0.25">
      <c r="A396" s="31"/>
      <c r="B396" s="35" t="s">
        <v>476</v>
      </c>
      <c r="C396" s="36">
        <v>10</v>
      </c>
      <c r="E396" s="36">
        <v>10</v>
      </c>
      <c r="G396" s="36">
        <v>10</v>
      </c>
      <c r="I396" s="36">
        <v>10</v>
      </c>
      <c r="K396" s="36">
        <v>10</v>
      </c>
      <c r="L396" s="37"/>
      <c r="M396" s="36">
        <v>10</v>
      </c>
      <c r="O396" s="36">
        <v>10</v>
      </c>
      <c r="Q396" s="36">
        <v>10</v>
      </c>
      <c r="R396" s="37"/>
      <c r="S396" s="36">
        <v>10</v>
      </c>
      <c r="T396" s="37"/>
      <c r="U396" s="36">
        <v>10</v>
      </c>
      <c r="V396" s="37"/>
    </row>
    <row r="397" spans="1:22" ht="47.25" outlineLevel="1" x14ac:dyDescent="0.25">
      <c r="A397" s="31"/>
      <c r="B397" s="35" t="s">
        <v>477</v>
      </c>
      <c r="C397" s="36">
        <v>10</v>
      </c>
      <c r="E397" s="36">
        <v>10</v>
      </c>
      <c r="G397" s="36">
        <v>10</v>
      </c>
      <c r="I397" s="36">
        <v>10</v>
      </c>
      <c r="K397" s="36">
        <v>10</v>
      </c>
      <c r="L397" s="37"/>
      <c r="M397" s="36">
        <v>10</v>
      </c>
      <c r="O397" s="36">
        <v>10</v>
      </c>
      <c r="Q397" s="36">
        <v>10</v>
      </c>
      <c r="R397" s="37"/>
      <c r="S397" s="36">
        <v>10</v>
      </c>
      <c r="T397" s="37"/>
      <c r="U397" s="36">
        <v>10</v>
      </c>
      <c r="V397" s="37"/>
    </row>
    <row r="398" spans="1:22" ht="78.75" outlineLevel="1" x14ac:dyDescent="0.25">
      <c r="A398" s="31"/>
      <c r="B398" s="35" t="s">
        <v>478</v>
      </c>
      <c r="C398" s="39">
        <v>10</v>
      </c>
      <c r="E398" s="39">
        <v>10</v>
      </c>
      <c r="G398" s="39">
        <v>10</v>
      </c>
      <c r="I398" s="39">
        <v>10</v>
      </c>
      <c r="K398" s="39">
        <v>10</v>
      </c>
      <c r="L398" s="37"/>
      <c r="M398" s="39">
        <v>10</v>
      </c>
      <c r="O398" s="39">
        <v>10</v>
      </c>
      <c r="Q398" s="39">
        <v>10</v>
      </c>
      <c r="R398" s="37"/>
      <c r="S398" s="39">
        <v>10</v>
      </c>
      <c r="T398" s="37"/>
      <c r="U398" s="39">
        <v>10</v>
      </c>
      <c r="V398" s="37"/>
    </row>
    <row r="399" spans="1:22" ht="47.25" outlineLevel="1" x14ac:dyDescent="0.25">
      <c r="A399" s="31"/>
      <c r="B399" s="35" t="s">
        <v>479</v>
      </c>
      <c r="C399" s="39">
        <v>10</v>
      </c>
      <c r="E399" s="39">
        <v>10</v>
      </c>
      <c r="G399" s="39">
        <v>10</v>
      </c>
      <c r="I399" s="39">
        <v>10</v>
      </c>
      <c r="K399" s="39">
        <v>10</v>
      </c>
      <c r="L399" s="37"/>
      <c r="M399" s="39">
        <v>10</v>
      </c>
      <c r="O399" s="39">
        <v>10</v>
      </c>
      <c r="Q399" s="39">
        <v>10</v>
      </c>
      <c r="R399" s="37"/>
      <c r="S399" s="39">
        <v>10</v>
      </c>
      <c r="T399" s="37"/>
      <c r="U399" s="39">
        <v>10</v>
      </c>
      <c r="V399" s="37"/>
    </row>
    <row r="400" spans="1:22" ht="31.5" outlineLevel="1" x14ac:dyDescent="0.25">
      <c r="A400" s="31"/>
      <c r="B400" s="35" t="s">
        <v>480</v>
      </c>
      <c r="C400" s="39">
        <v>10</v>
      </c>
      <c r="E400" s="39">
        <v>10</v>
      </c>
      <c r="G400" s="39">
        <v>10</v>
      </c>
      <c r="I400" s="39">
        <v>5</v>
      </c>
      <c r="J400" s="37" t="s">
        <v>481</v>
      </c>
      <c r="K400" s="39">
        <v>5</v>
      </c>
      <c r="L400" s="37" t="s">
        <v>481</v>
      </c>
      <c r="M400" s="39">
        <v>10</v>
      </c>
      <c r="O400" s="39">
        <v>10</v>
      </c>
      <c r="Q400" s="39">
        <v>10</v>
      </c>
      <c r="R400" s="37"/>
      <c r="S400" s="39">
        <v>10</v>
      </c>
      <c r="T400" s="37"/>
      <c r="U400" s="39">
        <v>10</v>
      </c>
      <c r="V400" s="37"/>
    </row>
    <row r="401" spans="1:22" ht="15.75" outlineLevel="1" x14ac:dyDescent="0.25">
      <c r="A401" s="31"/>
      <c r="B401" s="47"/>
      <c r="C401" s="33"/>
      <c r="D401" s="34"/>
      <c r="E401" s="33"/>
      <c r="F401" s="34"/>
      <c r="G401" s="33"/>
      <c r="H401" s="34"/>
      <c r="I401" s="33"/>
      <c r="J401" s="34"/>
      <c r="K401" s="33"/>
      <c r="L401" s="34"/>
      <c r="M401" s="33"/>
      <c r="N401" s="34"/>
      <c r="O401" s="33"/>
      <c r="P401" s="34"/>
      <c r="Q401" s="33"/>
      <c r="R401" s="34"/>
      <c r="S401" s="33"/>
      <c r="T401" s="34"/>
      <c r="U401" s="33"/>
      <c r="V401" s="34"/>
    </row>
    <row r="402" spans="1:22" ht="15.75" outlineLevel="1" x14ac:dyDescent="0.25">
      <c r="A402" s="31">
        <v>4</v>
      </c>
      <c r="B402" s="54" t="s">
        <v>482</v>
      </c>
      <c r="C402" s="33">
        <f>ROUND(SUM(C404:C407)/$A$402,1)</f>
        <v>8.8000000000000007</v>
      </c>
      <c r="D402" s="34"/>
      <c r="E402" s="33">
        <f>ROUND(SUM(E404:E407)/$A$402,1)</f>
        <v>7.5</v>
      </c>
      <c r="F402" s="34"/>
      <c r="G402" s="33">
        <f>ROUND(SUM(G404:G407)/$A$402,1)</f>
        <v>10</v>
      </c>
      <c r="H402" s="34"/>
      <c r="I402" s="33">
        <f>ROUND(SUM(I404:I407)/$A$402,1)</f>
        <v>10</v>
      </c>
      <c r="J402" s="34"/>
      <c r="K402" s="33">
        <f>ROUND(SUM(K404:K407)/$A$402,1)</f>
        <v>10</v>
      </c>
      <c r="L402" s="34"/>
      <c r="M402" s="33">
        <f>ROUND(SUM(M404:M407)/$A$402,1)</f>
        <v>10</v>
      </c>
      <c r="N402" s="34"/>
      <c r="O402" s="33">
        <f>ROUND(SUM(O404:O407)/$A$402,1)</f>
        <v>7.5</v>
      </c>
      <c r="P402" s="34"/>
      <c r="Q402" s="33">
        <f>ROUND(SUM(Q404:Q407)/$A$402,1)</f>
        <v>10</v>
      </c>
      <c r="R402" s="34"/>
      <c r="S402" s="33">
        <f>ROUND(SUM(S404:S407)/$A$402,1)</f>
        <v>7.5</v>
      </c>
      <c r="T402" s="34"/>
      <c r="U402" s="33">
        <f>ROUND(SUM(U404:U407)/$A$402,1)</f>
        <v>10</v>
      </c>
      <c r="V402" s="34"/>
    </row>
    <row r="403" spans="1:22" ht="15.75" outlineLevel="1" x14ac:dyDescent="0.25">
      <c r="A403" s="31"/>
      <c r="B403" s="47"/>
      <c r="C403" s="33"/>
      <c r="D403" s="34"/>
      <c r="E403" s="33"/>
      <c r="F403" s="34"/>
      <c r="G403" s="33"/>
      <c r="H403" s="34"/>
      <c r="I403" s="33"/>
      <c r="J403" s="34"/>
      <c r="K403" s="33"/>
      <c r="L403" s="34"/>
      <c r="M403" s="33"/>
      <c r="N403" s="34"/>
      <c r="O403" s="33"/>
      <c r="P403" s="34"/>
      <c r="Q403" s="33"/>
      <c r="R403" s="34"/>
      <c r="S403" s="33"/>
      <c r="T403" s="34"/>
      <c r="U403" s="33"/>
      <c r="V403" s="34"/>
    </row>
    <row r="404" spans="1:22" ht="78.75" outlineLevel="1" x14ac:dyDescent="0.25">
      <c r="A404" s="31"/>
      <c r="B404" s="35" t="s">
        <v>483</v>
      </c>
      <c r="C404" s="36">
        <v>10</v>
      </c>
      <c r="E404" s="36">
        <v>10</v>
      </c>
      <c r="G404" s="36">
        <v>10</v>
      </c>
      <c r="I404" s="36">
        <v>10</v>
      </c>
      <c r="K404" s="36">
        <v>10</v>
      </c>
      <c r="L404" s="37"/>
      <c r="M404" s="36">
        <v>10</v>
      </c>
      <c r="O404" s="36">
        <v>10</v>
      </c>
      <c r="Q404" s="36">
        <v>10</v>
      </c>
      <c r="R404" s="37"/>
      <c r="S404" s="36">
        <v>10</v>
      </c>
      <c r="T404" s="37"/>
      <c r="U404" s="36">
        <v>10</v>
      </c>
      <c r="V404" s="37"/>
    </row>
    <row r="405" spans="1:22" ht="94.5" outlineLevel="1" x14ac:dyDescent="0.25">
      <c r="A405" s="31"/>
      <c r="B405" s="35" t="s">
        <v>484</v>
      </c>
      <c r="C405" s="36">
        <v>10</v>
      </c>
      <c r="E405" s="36">
        <v>10</v>
      </c>
      <c r="G405" s="36">
        <v>10</v>
      </c>
      <c r="I405" s="36">
        <v>10</v>
      </c>
      <c r="K405" s="36">
        <v>10</v>
      </c>
      <c r="L405" s="37"/>
      <c r="M405" s="36">
        <v>10</v>
      </c>
      <c r="O405" s="36">
        <v>10</v>
      </c>
      <c r="Q405" s="36">
        <v>10</v>
      </c>
      <c r="R405" s="37"/>
      <c r="S405" s="36">
        <v>10</v>
      </c>
      <c r="T405" s="37"/>
      <c r="U405" s="36">
        <v>10</v>
      </c>
      <c r="V405" s="37"/>
    </row>
    <row r="406" spans="1:22" ht="78.75" outlineLevel="1" x14ac:dyDescent="0.25">
      <c r="A406" s="31"/>
      <c r="B406" s="35" t="s">
        <v>485</v>
      </c>
      <c r="C406" s="36">
        <v>10</v>
      </c>
      <c r="E406" s="36">
        <v>10</v>
      </c>
      <c r="G406" s="36">
        <v>10</v>
      </c>
      <c r="I406" s="36">
        <v>10</v>
      </c>
      <c r="K406" s="36">
        <v>10</v>
      </c>
      <c r="L406" s="37"/>
      <c r="M406" s="36">
        <v>10</v>
      </c>
      <c r="O406" s="36">
        <v>10</v>
      </c>
      <c r="Q406" s="36">
        <v>10</v>
      </c>
      <c r="R406" s="37"/>
      <c r="S406" s="36">
        <v>10</v>
      </c>
      <c r="T406" s="37"/>
      <c r="U406" s="36">
        <v>10</v>
      </c>
      <c r="V406" s="37"/>
    </row>
    <row r="407" spans="1:22" ht="126" outlineLevel="1" x14ac:dyDescent="0.25">
      <c r="A407" s="31"/>
      <c r="B407" s="35" t="s">
        <v>486</v>
      </c>
      <c r="C407" s="39">
        <v>5</v>
      </c>
      <c r="D407" s="37" t="s">
        <v>487</v>
      </c>
      <c r="E407" s="39">
        <v>0</v>
      </c>
      <c r="G407" s="39">
        <v>10</v>
      </c>
      <c r="I407" s="39">
        <v>10</v>
      </c>
      <c r="K407" s="39">
        <v>10</v>
      </c>
      <c r="L407" s="37"/>
      <c r="M407" s="39">
        <v>10</v>
      </c>
      <c r="O407" s="39">
        <v>0</v>
      </c>
      <c r="Q407" s="39">
        <v>10</v>
      </c>
      <c r="R407" s="37"/>
      <c r="S407" s="39">
        <v>0</v>
      </c>
      <c r="T407" s="37"/>
      <c r="U407" s="39">
        <v>10</v>
      </c>
      <c r="V407" s="37"/>
    </row>
    <row r="408" spans="1:22" ht="15.75" outlineLevel="1" x14ac:dyDescent="0.25">
      <c r="A408" s="31"/>
      <c r="B408" s="47"/>
      <c r="C408" s="33"/>
      <c r="D408" s="34"/>
      <c r="E408" s="33"/>
      <c r="F408" s="34"/>
      <c r="G408" s="33"/>
      <c r="H408" s="34"/>
      <c r="I408" s="33"/>
      <c r="J408" s="34"/>
      <c r="K408" s="33"/>
      <c r="L408" s="34"/>
      <c r="M408" s="33"/>
      <c r="N408" s="34"/>
      <c r="O408" s="33"/>
      <c r="P408" s="34"/>
      <c r="Q408" s="33"/>
      <c r="R408" s="34"/>
      <c r="S408" s="33"/>
      <c r="T408" s="34"/>
      <c r="U408" s="33"/>
      <c r="V408" s="34"/>
    </row>
    <row r="409" spans="1:22" ht="15.75" outlineLevel="1" x14ac:dyDescent="0.25">
      <c r="A409" s="31">
        <v>2</v>
      </c>
      <c r="B409" s="54" t="s">
        <v>488</v>
      </c>
      <c r="C409" s="33">
        <f>ROUND(SUM(C411:C412)/$A$409,1)</f>
        <v>10</v>
      </c>
      <c r="D409" s="34"/>
      <c r="E409" s="33">
        <f>ROUND(SUM(E411:E412)/$A$409,1)</f>
        <v>10</v>
      </c>
      <c r="F409" s="34"/>
      <c r="G409" s="33">
        <f>ROUND(SUM(G411:G412)/$A$409,1)</f>
        <v>10</v>
      </c>
      <c r="H409" s="34"/>
      <c r="I409" s="33">
        <f>ROUND(SUM(I411:I412)/$A$409,1)</f>
        <v>5</v>
      </c>
      <c r="J409" s="34"/>
      <c r="K409" s="33">
        <f>ROUND(SUM(K411:K412)/$A$409,1)</f>
        <v>5</v>
      </c>
      <c r="L409" s="34"/>
      <c r="M409" s="33">
        <f>ROUND(SUM(M411:M412)/$A$409,1)</f>
        <v>10</v>
      </c>
      <c r="N409" s="34"/>
      <c r="O409" s="33">
        <f>ROUND(SUM(O411:O412)/$A$409,1)</f>
        <v>10</v>
      </c>
      <c r="P409" s="34"/>
      <c r="Q409" s="33">
        <f>ROUND(SUM(Q411:Q412)/$A$409,1)</f>
        <v>10</v>
      </c>
      <c r="R409" s="34"/>
      <c r="S409" s="33">
        <f>ROUND(SUM(S411:S412)/$A$409,1)</f>
        <v>10</v>
      </c>
      <c r="T409" s="34"/>
      <c r="U409" s="33">
        <f>ROUND(SUM(U411:U412)/$A$409,1)</f>
        <v>10</v>
      </c>
      <c r="V409" s="34"/>
    </row>
    <row r="410" spans="1:22" ht="15.75" outlineLevel="1" x14ac:dyDescent="0.25">
      <c r="A410" s="31"/>
      <c r="B410" s="47"/>
      <c r="C410" s="33"/>
      <c r="D410" s="34"/>
      <c r="E410" s="33"/>
      <c r="F410" s="34"/>
      <c r="G410" s="33"/>
      <c r="H410" s="34"/>
      <c r="I410" s="33"/>
      <c r="J410" s="34"/>
      <c r="K410" s="33"/>
      <c r="L410" s="34"/>
      <c r="M410" s="33"/>
      <c r="N410" s="34"/>
      <c r="O410" s="33"/>
      <c r="P410" s="34"/>
      <c r="Q410" s="33"/>
      <c r="R410" s="34"/>
      <c r="S410" s="33"/>
      <c r="T410" s="34"/>
      <c r="U410" s="33"/>
      <c r="V410" s="34"/>
    </row>
    <row r="411" spans="1:22" ht="60" outlineLevel="1" x14ac:dyDescent="0.25">
      <c r="A411" s="31"/>
      <c r="B411" s="35" t="s">
        <v>489</v>
      </c>
      <c r="C411" s="36">
        <v>10</v>
      </c>
      <c r="E411" s="36">
        <v>10</v>
      </c>
      <c r="G411" s="36">
        <v>10</v>
      </c>
      <c r="I411" s="39">
        <v>5</v>
      </c>
      <c r="J411" s="51" t="s">
        <v>490</v>
      </c>
      <c r="K411" s="39">
        <v>5</v>
      </c>
      <c r="L411" s="51" t="s">
        <v>490</v>
      </c>
      <c r="M411" s="36">
        <v>10</v>
      </c>
      <c r="O411" s="36">
        <v>10</v>
      </c>
      <c r="Q411" s="36">
        <v>10</v>
      </c>
      <c r="R411" s="37"/>
      <c r="S411" s="36">
        <v>10</v>
      </c>
      <c r="T411" s="37"/>
      <c r="U411" s="36">
        <v>10</v>
      </c>
      <c r="V411" s="37"/>
    </row>
    <row r="412" spans="1:22" ht="63" outlineLevel="1" x14ac:dyDescent="0.25">
      <c r="A412" s="31"/>
      <c r="B412" s="35" t="s">
        <v>491</v>
      </c>
      <c r="C412" s="36">
        <v>10</v>
      </c>
      <c r="E412" s="36">
        <v>10</v>
      </c>
      <c r="G412" s="36">
        <v>10</v>
      </c>
      <c r="I412" s="39">
        <v>5</v>
      </c>
      <c r="J412" s="51" t="s">
        <v>490</v>
      </c>
      <c r="K412" s="39">
        <v>5</v>
      </c>
      <c r="L412" s="51" t="s">
        <v>490</v>
      </c>
      <c r="M412" s="36">
        <v>10</v>
      </c>
      <c r="O412" s="36">
        <v>10</v>
      </c>
      <c r="Q412" s="36">
        <v>10</v>
      </c>
      <c r="R412" s="37"/>
      <c r="S412" s="36">
        <v>10</v>
      </c>
      <c r="T412" s="37"/>
      <c r="U412" s="36">
        <v>10</v>
      </c>
      <c r="V412" s="37"/>
    </row>
    <row r="413" spans="1:22" ht="15.75" outlineLevel="1" x14ac:dyDescent="0.25">
      <c r="A413" s="31"/>
      <c r="B413" s="47"/>
      <c r="C413" s="33"/>
      <c r="D413" s="34"/>
      <c r="E413" s="33"/>
      <c r="F413" s="34"/>
      <c r="G413" s="33"/>
      <c r="H413" s="34"/>
      <c r="I413" s="33"/>
      <c r="J413" s="34"/>
      <c r="K413" s="33"/>
      <c r="L413" s="34"/>
      <c r="M413" s="33"/>
      <c r="N413" s="34"/>
      <c r="O413" s="33"/>
      <c r="P413" s="34"/>
      <c r="Q413" s="33"/>
      <c r="R413" s="34"/>
      <c r="S413" s="33"/>
      <c r="T413" s="34"/>
      <c r="U413" s="33"/>
      <c r="V413" s="34"/>
    </row>
    <row r="414" spans="1:22" ht="15.75" outlineLevel="1" x14ac:dyDescent="0.25">
      <c r="A414" s="31">
        <v>6</v>
      </c>
      <c r="B414" s="54" t="s">
        <v>492</v>
      </c>
      <c r="C414" s="33">
        <f>ROUND(SUM(C416:C421)/$A$414,1)</f>
        <v>10</v>
      </c>
      <c r="D414" s="34"/>
      <c r="E414" s="33">
        <f>ROUND(SUM(E416:E421)/$A$414,1)</f>
        <v>9.1999999999999993</v>
      </c>
      <c r="F414" s="34"/>
      <c r="G414" s="33">
        <f>ROUND(SUM(G416:G421)/$A$414,1)</f>
        <v>9.1999999999999993</v>
      </c>
      <c r="H414" s="34"/>
      <c r="I414" s="33">
        <f>ROUND(SUM(I416:I421)/$A$414,1)</f>
        <v>9.1999999999999993</v>
      </c>
      <c r="J414" s="34"/>
      <c r="K414" s="33">
        <f>ROUND(SUM(K416:K421)/$A$414,1)</f>
        <v>10</v>
      </c>
      <c r="L414" s="34"/>
      <c r="M414" s="33">
        <f>ROUND(SUM(M416:M421)/$A$414,1)</f>
        <v>10</v>
      </c>
      <c r="N414" s="34"/>
      <c r="O414" s="33">
        <f>ROUND(SUM(O416:O421)/$A$414,1)</f>
        <v>10</v>
      </c>
      <c r="P414" s="34"/>
      <c r="Q414" s="33">
        <f>ROUND(SUM(Q416:Q421)/$A$414,1)</f>
        <v>8.3000000000000007</v>
      </c>
      <c r="R414" s="34"/>
      <c r="S414" s="33">
        <f>ROUND(SUM(S416:S421)/$A$414,1)</f>
        <v>8.3000000000000007</v>
      </c>
      <c r="T414" s="34"/>
      <c r="U414" s="33">
        <f>ROUND(SUM(U416:U421)/$A$414,1)</f>
        <v>10</v>
      </c>
      <c r="V414" s="34"/>
    </row>
    <row r="415" spans="1:22" ht="15.75" outlineLevel="1" x14ac:dyDescent="0.25">
      <c r="A415" s="31"/>
      <c r="B415" s="32"/>
      <c r="C415" s="33"/>
      <c r="D415" s="34"/>
      <c r="E415" s="33"/>
      <c r="F415" s="34"/>
      <c r="G415" s="33"/>
      <c r="H415" s="34"/>
      <c r="I415" s="33"/>
      <c r="J415" s="34"/>
      <c r="K415" s="33"/>
      <c r="L415" s="34"/>
      <c r="M415" s="33"/>
      <c r="N415" s="34"/>
      <c r="O415" s="33"/>
      <c r="P415" s="34"/>
      <c r="Q415" s="33"/>
      <c r="R415" s="34"/>
      <c r="S415" s="33"/>
      <c r="T415" s="34"/>
      <c r="U415" s="33"/>
      <c r="V415" s="34"/>
    </row>
    <row r="416" spans="1:22" ht="31.5" outlineLevel="1" x14ac:dyDescent="0.25">
      <c r="A416" s="31"/>
      <c r="B416" s="35" t="s">
        <v>493</v>
      </c>
      <c r="C416" s="36">
        <v>10</v>
      </c>
      <c r="E416" s="36">
        <v>10</v>
      </c>
      <c r="G416" s="36">
        <v>10</v>
      </c>
      <c r="I416" s="36">
        <v>10</v>
      </c>
      <c r="K416" s="36">
        <v>10</v>
      </c>
      <c r="L416" s="37"/>
      <c r="M416" s="36">
        <v>10</v>
      </c>
      <c r="O416" s="36">
        <v>10</v>
      </c>
      <c r="Q416" s="36">
        <v>10</v>
      </c>
      <c r="R416" s="37"/>
      <c r="S416" s="36">
        <v>10</v>
      </c>
      <c r="T416" s="37"/>
      <c r="U416" s="36">
        <v>10</v>
      </c>
      <c r="V416" s="37"/>
    </row>
    <row r="417" spans="1:22" ht="94.5" outlineLevel="1" x14ac:dyDescent="0.25">
      <c r="A417" s="31"/>
      <c r="B417" s="35" t="s">
        <v>494</v>
      </c>
      <c r="C417" s="36">
        <v>10</v>
      </c>
      <c r="E417" s="36">
        <v>5</v>
      </c>
      <c r="F417" s="37" t="s">
        <v>495</v>
      </c>
      <c r="G417" s="36">
        <v>5</v>
      </c>
      <c r="H417" s="37" t="s">
        <v>495</v>
      </c>
      <c r="I417" s="36">
        <v>5</v>
      </c>
      <c r="J417" s="37" t="s">
        <v>495</v>
      </c>
      <c r="K417" s="36">
        <v>10</v>
      </c>
      <c r="L417" s="37"/>
      <c r="M417" s="36">
        <v>10</v>
      </c>
      <c r="O417" s="36">
        <v>10</v>
      </c>
      <c r="Q417" s="36">
        <v>5</v>
      </c>
      <c r="R417" s="37" t="s">
        <v>495</v>
      </c>
      <c r="S417" s="36">
        <v>5</v>
      </c>
      <c r="T417" s="37" t="s">
        <v>495</v>
      </c>
      <c r="U417" s="36">
        <v>10</v>
      </c>
      <c r="V417" s="37"/>
    </row>
    <row r="418" spans="1:22" ht="110.25" outlineLevel="1" x14ac:dyDescent="0.25">
      <c r="A418" s="31"/>
      <c r="B418" s="35" t="s">
        <v>496</v>
      </c>
      <c r="C418" s="36">
        <v>10</v>
      </c>
      <c r="E418" s="36">
        <v>10</v>
      </c>
      <c r="G418" s="36">
        <v>10</v>
      </c>
      <c r="I418" s="36">
        <v>10</v>
      </c>
      <c r="K418" s="36">
        <v>10</v>
      </c>
      <c r="L418" s="37"/>
      <c r="M418" s="36">
        <v>10</v>
      </c>
      <c r="O418" s="36">
        <v>10</v>
      </c>
      <c r="Q418" s="36">
        <v>10</v>
      </c>
      <c r="R418" s="37"/>
      <c r="S418" s="36">
        <v>10</v>
      </c>
      <c r="T418" s="37"/>
      <c r="U418" s="36">
        <v>10</v>
      </c>
      <c r="V418" s="37"/>
    </row>
    <row r="419" spans="1:22" ht="94.5" outlineLevel="1" x14ac:dyDescent="0.25">
      <c r="A419" s="31"/>
      <c r="B419" s="35" t="s">
        <v>497</v>
      </c>
      <c r="C419" s="39">
        <v>10</v>
      </c>
      <c r="E419" s="39">
        <v>10</v>
      </c>
      <c r="G419" s="39">
        <v>10</v>
      </c>
      <c r="I419" s="39">
        <v>10</v>
      </c>
      <c r="K419" s="39">
        <v>10</v>
      </c>
      <c r="L419" s="37"/>
      <c r="M419" s="39">
        <v>10</v>
      </c>
      <c r="O419" s="39">
        <v>10</v>
      </c>
      <c r="Q419" s="39">
        <v>5</v>
      </c>
      <c r="R419" s="37" t="s">
        <v>458</v>
      </c>
      <c r="S419" s="39">
        <v>5</v>
      </c>
      <c r="T419" s="37" t="s">
        <v>458</v>
      </c>
      <c r="U419" s="39">
        <v>10</v>
      </c>
      <c r="V419" s="37"/>
    </row>
    <row r="420" spans="1:22" ht="94.5" outlineLevel="1" x14ac:dyDescent="0.25">
      <c r="A420" s="31"/>
      <c r="B420" s="35" t="s">
        <v>498</v>
      </c>
      <c r="C420" s="39">
        <v>10</v>
      </c>
      <c r="E420" s="39">
        <v>10</v>
      </c>
      <c r="G420" s="39">
        <v>10</v>
      </c>
      <c r="I420" s="39">
        <v>10</v>
      </c>
      <c r="K420" s="39">
        <v>10</v>
      </c>
      <c r="L420" s="37"/>
      <c r="M420" s="39">
        <v>10</v>
      </c>
      <c r="O420" s="39">
        <v>10</v>
      </c>
      <c r="Q420" s="39">
        <v>10</v>
      </c>
      <c r="R420" s="37"/>
      <c r="S420" s="39">
        <v>10</v>
      </c>
      <c r="T420" s="37"/>
      <c r="U420" s="39">
        <v>10</v>
      </c>
      <c r="V420" s="37"/>
    </row>
    <row r="421" spans="1:22" ht="63" outlineLevel="1" x14ac:dyDescent="0.25">
      <c r="A421" s="31"/>
      <c r="B421" s="35" t="s">
        <v>499</v>
      </c>
      <c r="C421" s="39">
        <v>10</v>
      </c>
      <c r="E421" s="36">
        <v>10</v>
      </c>
      <c r="G421" s="39">
        <v>10</v>
      </c>
      <c r="I421" s="39">
        <v>10</v>
      </c>
      <c r="K421" s="39">
        <v>10</v>
      </c>
      <c r="L421" s="37"/>
      <c r="M421" s="39">
        <v>10</v>
      </c>
      <c r="O421" s="39">
        <v>10</v>
      </c>
      <c r="Q421" s="39">
        <v>10</v>
      </c>
      <c r="R421" s="37"/>
      <c r="S421" s="39">
        <v>10</v>
      </c>
      <c r="T421" s="37"/>
      <c r="U421" s="39">
        <v>10</v>
      </c>
      <c r="V421" s="37"/>
    </row>
    <row r="422" spans="1:22" ht="15.75" outlineLevel="1" x14ac:dyDescent="0.25">
      <c r="A422" s="31"/>
      <c r="B422" s="32"/>
      <c r="C422" s="33"/>
      <c r="D422" s="34"/>
      <c r="E422" s="33"/>
      <c r="F422" s="34"/>
      <c r="G422" s="33"/>
      <c r="H422" s="34"/>
      <c r="I422" s="33"/>
      <c r="J422" s="34"/>
      <c r="K422" s="33"/>
      <c r="L422" s="34"/>
      <c r="M422" s="33"/>
      <c r="N422" s="34"/>
      <c r="O422" s="33"/>
      <c r="P422" s="34"/>
      <c r="Q422" s="33"/>
      <c r="R422" s="34"/>
      <c r="S422" s="33"/>
      <c r="T422" s="34"/>
      <c r="U422" s="33"/>
      <c r="V422" s="34"/>
    </row>
    <row r="423" spans="1:22" ht="15.75" x14ac:dyDescent="0.25">
      <c r="A423" s="56"/>
      <c r="B423" s="57" t="s">
        <v>500</v>
      </c>
      <c r="C423" s="58"/>
      <c r="D423" s="59"/>
      <c r="E423" s="58"/>
      <c r="F423" s="59"/>
      <c r="G423" s="58"/>
      <c r="H423" s="59"/>
      <c r="I423" s="58"/>
      <c r="J423" s="59"/>
      <c r="K423" s="58"/>
      <c r="L423" s="59"/>
      <c r="M423" s="58"/>
      <c r="N423" s="59"/>
      <c r="O423" s="58"/>
      <c r="P423" s="59"/>
      <c r="Q423" s="58"/>
      <c r="R423" s="59"/>
      <c r="S423" s="58"/>
      <c r="T423" s="59"/>
      <c r="U423" s="58"/>
      <c r="V423" s="59"/>
    </row>
    <row r="424" spans="1:22" ht="15.75" x14ac:dyDescent="0.25">
      <c r="A424" s="31"/>
      <c r="B424" s="54"/>
      <c r="C424" s="33"/>
      <c r="D424" s="34"/>
      <c r="E424" s="33"/>
      <c r="F424" s="34"/>
      <c r="G424" s="33"/>
      <c r="H424" s="34"/>
      <c r="I424" s="33"/>
      <c r="J424" s="34"/>
      <c r="K424" s="33"/>
      <c r="L424" s="34"/>
      <c r="M424" s="33"/>
      <c r="N424" s="34"/>
      <c r="O424" s="33"/>
      <c r="P424" s="34"/>
      <c r="Q424" s="33"/>
      <c r="R424" s="34"/>
      <c r="S424" s="33"/>
      <c r="T424" s="34"/>
      <c r="U424" s="33"/>
      <c r="V424" s="34"/>
    </row>
    <row r="425" spans="1:22" ht="15.75" x14ac:dyDescent="0.25">
      <c r="A425" s="31"/>
      <c r="B425" s="60" t="s">
        <v>501</v>
      </c>
      <c r="C425" s="77" t="s">
        <v>502</v>
      </c>
      <c r="D425" s="78"/>
      <c r="E425" s="77" t="s">
        <v>40</v>
      </c>
      <c r="F425" s="78"/>
      <c r="G425" s="77" t="s">
        <v>503</v>
      </c>
      <c r="H425" s="78"/>
      <c r="I425" s="77" t="s">
        <v>42</v>
      </c>
      <c r="J425" s="78"/>
      <c r="K425" s="77" t="s">
        <v>504</v>
      </c>
      <c r="L425" s="78"/>
      <c r="M425" s="77" t="s">
        <v>44</v>
      </c>
      <c r="N425" s="78"/>
      <c r="O425" s="77" t="s">
        <v>505</v>
      </c>
      <c r="P425" s="78"/>
      <c r="Q425" s="77" t="s">
        <v>506</v>
      </c>
      <c r="R425" s="78"/>
      <c r="S425" s="77" t="s">
        <v>538</v>
      </c>
      <c r="T425" s="78"/>
      <c r="U425" s="77" t="s">
        <v>507</v>
      </c>
      <c r="V425" s="78"/>
    </row>
    <row r="426" spans="1:22" ht="15.75" outlineLevel="1" x14ac:dyDescent="0.25">
      <c r="A426" s="31"/>
      <c r="B426" s="61" t="s">
        <v>508</v>
      </c>
      <c r="C426" s="62" t="s">
        <v>509</v>
      </c>
      <c r="D426" s="63"/>
      <c r="E426" s="64" t="s">
        <v>510</v>
      </c>
      <c r="F426" s="63"/>
      <c r="G426" s="64" t="s">
        <v>511</v>
      </c>
      <c r="H426" s="63"/>
      <c r="I426" s="64" t="s">
        <v>512</v>
      </c>
      <c r="J426" s="63"/>
      <c r="K426" s="64" t="s">
        <v>513</v>
      </c>
      <c r="L426" s="63"/>
      <c r="M426" s="64" t="s">
        <v>514</v>
      </c>
      <c r="N426" s="63"/>
      <c r="O426" s="64" t="s">
        <v>515</v>
      </c>
      <c r="P426" s="63"/>
      <c r="Q426" s="64" t="s">
        <v>516</v>
      </c>
      <c r="R426" s="63"/>
      <c r="S426" s="62" t="s">
        <v>510</v>
      </c>
      <c r="T426" s="63"/>
      <c r="U426" s="64"/>
      <c r="V426" s="63"/>
    </row>
    <row r="427" spans="1:22" ht="15.75" outlineLevel="1" x14ac:dyDescent="0.25">
      <c r="A427" s="31"/>
      <c r="B427" s="61" t="s">
        <v>517</v>
      </c>
      <c r="C427" s="65">
        <v>35</v>
      </c>
      <c r="D427" s="63"/>
      <c r="E427" s="65">
        <v>10</v>
      </c>
      <c r="F427" s="63"/>
      <c r="G427" s="65">
        <v>70</v>
      </c>
      <c r="H427" s="63"/>
      <c r="I427" s="65">
        <v>15</v>
      </c>
      <c r="J427" s="63"/>
      <c r="K427" s="65">
        <v>50</v>
      </c>
      <c r="L427" s="63"/>
      <c r="M427" s="65">
        <v>10</v>
      </c>
      <c r="N427" s="63"/>
      <c r="O427" s="65">
        <v>20</v>
      </c>
      <c r="P427" s="63"/>
      <c r="Q427" s="65">
        <v>8</v>
      </c>
      <c r="R427" s="63"/>
      <c r="S427" s="65">
        <v>55</v>
      </c>
      <c r="T427" s="63"/>
      <c r="U427" s="65"/>
      <c r="V427" s="63"/>
    </row>
    <row r="428" spans="1:22" ht="15.75" outlineLevel="1" x14ac:dyDescent="0.25">
      <c r="A428" s="31"/>
      <c r="B428" s="61" t="s">
        <v>518</v>
      </c>
      <c r="C428" s="65" t="s">
        <v>519</v>
      </c>
      <c r="D428" s="63"/>
      <c r="E428" s="65" t="s">
        <v>520</v>
      </c>
      <c r="F428" s="66"/>
      <c r="G428" s="65" t="s">
        <v>521</v>
      </c>
      <c r="H428" s="67"/>
      <c r="I428" s="62" t="s">
        <v>522</v>
      </c>
      <c r="J428" s="67"/>
      <c r="K428" s="65" t="s">
        <v>523</v>
      </c>
      <c r="L428" s="63"/>
      <c r="M428" s="65" t="s">
        <v>523</v>
      </c>
      <c r="N428" s="63"/>
      <c r="O428" s="65" t="s">
        <v>521</v>
      </c>
      <c r="P428" s="63"/>
      <c r="Q428" s="62" t="s">
        <v>524</v>
      </c>
      <c r="R428" s="63"/>
      <c r="S428" s="65">
        <v>102</v>
      </c>
      <c r="T428" s="63"/>
      <c r="U428" s="65"/>
      <c r="V428" s="63"/>
    </row>
    <row r="429" spans="1:22" ht="15.75" outlineLevel="1" x14ac:dyDescent="0.25">
      <c r="A429" s="31"/>
      <c r="B429" s="61" t="s">
        <v>525</v>
      </c>
      <c r="C429" s="65">
        <v>0</v>
      </c>
      <c r="D429" s="63"/>
      <c r="E429" s="65">
        <v>3</v>
      </c>
      <c r="F429" s="63"/>
      <c r="G429" s="65">
        <v>1</v>
      </c>
      <c r="H429" s="63"/>
      <c r="I429" s="65">
        <v>5</v>
      </c>
      <c r="J429" s="63"/>
      <c r="K429" s="65">
        <v>5</v>
      </c>
      <c r="L429" s="63"/>
      <c r="M429" s="65">
        <v>0</v>
      </c>
      <c r="N429" s="63"/>
      <c r="O429" s="65">
        <v>2</v>
      </c>
      <c r="P429" s="63"/>
      <c r="Q429" s="65">
        <v>0</v>
      </c>
      <c r="R429" s="63"/>
      <c r="S429" s="65"/>
      <c r="T429" s="63"/>
      <c r="U429" s="65"/>
      <c r="V429" s="63"/>
    </row>
    <row r="430" spans="1:22" ht="15.75" outlineLevel="1" x14ac:dyDescent="0.25">
      <c r="A430" s="31"/>
      <c r="B430" s="61" t="s">
        <v>526</v>
      </c>
      <c r="C430" s="65" t="s">
        <v>527</v>
      </c>
      <c r="D430" s="63"/>
      <c r="E430" s="65" t="s">
        <v>527</v>
      </c>
      <c r="F430" s="63"/>
      <c r="G430" s="65" t="s">
        <v>527</v>
      </c>
      <c r="H430" s="63"/>
      <c r="I430" s="65" t="s">
        <v>527</v>
      </c>
      <c r="J430" s="63"/>
      <c r="K430" s="65" t="s">
        <v>527</v>
      </c>
      <c r="L430" s="63"/>
      <c r="M430" s="65" t="s">
        <v>527</v>
      </c>
      <c r="N430" s="63"/>
      <c r="O430" s="65" t="s">
        <v>527</v>
      </c>
      <c r="P430" s="63"/>
      <c r="Q430" s="65" t="s">
        <v>527</v>
      </c>
      <c r="R430" s="63"/>
      <c r="S430" s="65" t="s">
        <v>527</v>
      </c>
      <c r="T430" s="63"/>
      <c r="U430" s="65" t="s">
        <v>527</v>
      </c>
      <c r="V430" s="63"/>
    </row>
    <row r="431" spans="1:22" ht="15.75" outlineLevel="1" x14ac:dyDescent="0.25">
      <c r="A431" s="31"/>
      <c r="B431" s="61" t="s">
        <v>528</v>
      </c>
      <c r="C431" s="65" t="s">
        <v>529</v>
      </c>
      <c r="D431" s="63"/>
      <c r="E431" s="65" t="s">
        <v>527</v>
      </c>
      <c r="F431" s="68" t="s">
        <v>507</v>
      </c>
      <c r="G431" s="65" t="s">
        <v>527</v>
      </c>
      <c r="H431" s="68" t="s">
        <v>507</v>
      </c>
      <c r="I431" s="65" t="s">
        <v>527</v>
      </c>
      <c r="J431" s="68" t="s">
        <v>530</v>
      </c>
      <c r="K431" s="65" t="s">
        <v>529</v>
      </c>
      <c r="M431" s="65" t="s">
        <v>529</v>
      </c>
      <c r="N431" s="63"/>
      <c r="O431" s="65" t="s">
        <v>527</v>
      </c>
      <c r="P431" s="70" t="s">
        <v>531</v>
      </c>
      <c r="Q431" s="65" t="s">
        <v>529</v>
      </c>
      <c r="R431" s="63"/>
      <c r="S431" s="65" t="s">
        <v>527</v>
      </c>
      <c r="T431" s="70" t="s">
        <v>539</v>
      </c>
      <c r="U431" s="65" t="s">
        <v>527</v>
      </c>
      <c r="V431" s="68"/>
    </row>
    <row r="432" spans="1:22" ht="15.75" outlineLevel="1" x14ac:dyDescent="0.25">
      <c r="A432" s="31"/>
      <c r="B432" s="61" t="s">
        <v>532</v>
      </c>
      <c r="C432" s="65" t="s">
        <v>529</v>
      </c>
      <c r="D432" s="63"/>
      <c r="E432" s="65" t="s">
        <v>527</v>
      </c>
      <c r="F432" s="68" t="s">
        <v>533</v>
      </c>
      <c r="G432" s="65" t="s">
        <v>529</v>
      </c>
      <c r="H432" s="63"/>
      <c r="I432" s="65" t="s">
        <v>527</v>
      </c>
      <c r="J432" s="68" t="s">
        <v>534</v>
      </c>
      <c r="K432" s="65" t="s">
        <v>529</v>
      </c>
      <c r="L432" s="63"/>
      <c r="M432" s="65" t="s">
        <v>529</v>
      </c>
      <c r="N432" s="63"/>
      <c r="O432" s="65" t="s">
        <v>527</v>
      </c>
      <c r="P432" s="70" t="s">
        <v>535</v>
      </c>
      <c r="Q432" s="65" t="s">
        <v>529</v>
      </c>
      <c r="R432" s="63"/>
      <c r="S432" s="65" t="s">
        <v>527</v>
      </c>
      <c r="T432" s="70" t="s">
        <v>540</v>
      </c>
      <c r="U432" s="65" t="s">
        <v>529</v>
      </c>
      <c r="V432" s="63"/>
    </row>
    <row r="433" spans="1:22" ht="15.75" outlineLevel="1" x14ac:dyDescent="0.25">
      <c r="A433" s="31"/>
      <c r="B433" s="61" t="s">
        <v>536</v>
      </c>
      <c r="C433" s="65" t="s">
        <v>529</v>
      </c>
      <c r="D433" s="63"/>
      <c r="E433" s="65" t="s">
        <v>529</v>
      </c>
      <c r="F433" s="63"/>
      <c r="G433" s="65" t="s">
        <v>529</v>
      </c>
      <c r="H433" s="63"/>
      <c r="I433" s="65" t="s">
        <v>527</v>
      </c>
      <c r="J433" s="63"/>
      <c r="K433" s="65" t="s">
        <v>527</v>
      </c>
      <c r="L433" s="63"/>
      <c r="M433" s="65" t="s">
        <v>529</v>
      </c>
      <c r="N433" s="63"/>
      <c r="O433" s="65" t="s">
        <v>529</v>
      </c>
      <c r="P433" s="63"/>
      <c r="Q433" s="65" t="s">
        <v>529</v>
      </c>
      <c r="R433" s="63"/>
      <c r="S433" s="65" t="s">
        <v>529</v>
      </c>
      <c r="T433" s="63"/>
      <c r="U433" s="65" t="s">
        <v>527</v>
      </c>
      <c r="V433" s="63"/>
    </row>
    <row r="434" spans="1:22" ht="16.5" outlineLevel="1" thickBot="1" x14ac:dyDescent="0.3">
      <c r="A434" s="71"/>
      <c r="B434" s="72" t="s">
        <v>537</v>
      </c>
      <c r="C434" s="73" t="s">
        <v>529</v>
      </c>
      <c r="D434" s="74"/>
      <c r="E434" s="73" t="s">
        <v>529</v>
      </c>
      <c r="F434" s="74"/>
      <c r="G434" s="73" t="s">
        <v>529</v>
      </c>
      <c r="H434" s="74"/>
      <c r="I434" s="73" t="s">
        <v>527</v>
      </c>
      <c r="J434" s="74"/>
      <c r="K434" s="73" t="s">
        <v>529</v>
      </c>
      <c r="L434" s="74"/>
      <c r="M434" s="73" t="s">
        <v>529</v>
      </c>
      <c r="N434" s="75"/>
      <c r="O434" s="73" t="s">
        <v>529</v>
      </c>
      <c r="P434" s="75"/>
      <c r="Q434" s="73" t="s">
        <v>529</v>
      </c>
      <c r="R434" s="75"/>
      <c r="S434" s="73" t="s">
        <v>529</v>
      </c>
      <c r="T434" s="75"/>
      <c r="U434" s="73" t="s">
        <v>529</v>
      </c>
      <c r="V434" s="74"/>
    </row>
  </sheetData>
  <mergeCells count="20">
    <mergeCell ref="M425:N425"/>
    <mergeCell ref="C1:D1"/>
    <mergeCell ref="E1:F1"/>
    <mergeCell ref="G1:H1"/>
    <mergeCell ref="I1:J1"/>
    <mergeCell ref="K1:L1"/>
    <mergeCell ref="M1:N1"/>
    <mergeCell ref="C425:D425"/>
    <mergeCell ref="E425:F425"/>
    <mergeCell ref="G425:H425"/>
    <mergeCell ref="I425:J425"/>
    <mergeCell ref="K425:L425"/>
    <mergeCell ref="O425:P425"/>
    <mergeCell ref="Q425:R425"/>
    <mergeCell ref="S425:T425"/>
    <mergeCell ref="U425:V425"/>
    <mergeCell ref="O1:P1"/>
    <mergeCell ref="Q1:R1"/>
    <mergeCell ref="S1:T1"/>
    <mergeCell ref="U1:V1"/>
  </mergeCell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I32"/>
  <sheetViews>
    <sheetView zoomScale="85" zoomScaleNormal="85" workbookViewId="0">
      <pane xSplit="1" ySplit="2" topLeftCell="X27" activePane="bottomRight" state="frozen"/>
      <selection pane="topRight" activeCell="B1" sqref="B1"/>
      <selection pane="bottomLeft" activeCell="A3" sqref="A3"/>
      <selection pane="bottomRight" activeCell="AN34" sqref="AN34"/>
    </sheetView>
  </sheetViews>
  <sheetFormatPr defaultRowHeight="15" outlineLevelRow="1" x14ac:dyDescent="0.25"/>
  <cols>
    <col min="1" max="1" width="53.5703125" customWidth="1"/>
    <col min="2" max="6" width="15.140625" style="25" customWidth="1"/>
    <col min="7" max="7" width="2" customWidth="1"/>
    <col min="8" max="17" width="5.140625" customWidth="1"/>
    <col min="18" max="18" width="2" customWidth="1"/>
    <col min="19" max="28" width="5.140625" customWidth="1"/>
    <col min="29" max="29" width="1.7109375" customWidth="1"/>
    <col min="30" max="39" width="5.140625" customWidth="1"/>
    <col min="40" max="40" width="2.28515625" customWidth="1"/>
    <col min="41" max="50" width="5.140625" customWidth="1"/>
    <col min="51" max="51" width="2.42578125" customWidth="1"/>
    <col min="52" max="61" width="5.140625" customWidth="1"/>
  </cols>
  <sheetData>
    <row r="1" spans="1:61" ht="57.75" customHeight="1" x14ac:dyDescent="0.25">
      <c r="A1" s="3" t="s">
        <v>28</v>
      </c>
      <c r="B1" s="13" t="s">
        <v>29</v>
      </c>
      <c r="C1" s="13" t="s">
        <v>30</v>
      </c>
      <c r="D1" s="13" t="s">
        <v>31</v>
      </c>
      <c r="E1" s="13" t="s">
        <v>32</v>
      </c>
      <c r="F1" s="14" t="s">
        <v>33</v>
      </c>
      <c r="H1" s="82" t="s">
        <v>29</v>
      </c>
      <c r="I1" s="82"/>
      <c r="J1" s="82"/>
      <c r="K1" s="82"/>
      <c r="L1" s="82"/>
      <c r="M1" s="82"/>
      <c r="N1" s="82"/>
      <c r="O1" s="82"/>
      <c r="P1" s="82"/>
      <c r="Q1" s="82"/>
      <c r="S1" s="82" t="s">
        <v>30</v>
      </c>
      <c r="T1" s="82"/>
      <c r="U1" s="82"/>
      <c r="V1" s="82"/>
      <c r="W1" s="82"/>
      <c r="X1" s="82"/>
      <c r="Y1" s="82"/>
      <c r="Z1" s="82"/>
      <c r="AA1" s="82"/>
      <c r="AB1" s="82"/>
      <c r="AD1" s="82" t="s">
        <v>31</v>
      </c>
      <c r="AE1" s="82"/>
      <c r="AF1" s="82"/>
      <c r="AG1" s="82"/>
      <c r="AH1" s="82"/>
      <c r="AI1" s="82"/>
      <c r="AJ1" s="82"/>
      <c r="AK1" s="82"/>
      <c r="AL1" s="82"/>
      <c r="AM1" s="82"/>
      <c r="AO1" s="82" t="s">
        <v>32</v>
      </c>
      <c r="AP1" s="82"/>
      <c r="AQ1" s="82"/>
      <c r="AR1" s="82"/>
      <c r="AS1" s="82"/>
      <c r="AT1" s="82"/>
      <c r="AU1" s="82"/>
      <c r="AV1" s="82"/>
      <c r="AW1" s="82"/>
      <c r="AX1" s="82"/>
      <c r="AZ1" s="82" t="s">
        <v>33</v>
      </c>
      <c r="BA1" s="82"/>
      <c r="BB1" s="82"/>
      <c r="BC1" s="82"/>
      <c r="BD1" s="82"/>
      <c r="BE1" s="82"/>
      <c r="BF1" s="82"/>
      <c r="BG1" s="82"/>
      <c r="BH1" s="82"/>
      <c r="BI1" s="82"/>
    </row>
    <row r="2" spans="1:61" ht="73.5" customHeight="1" x14ac:dyDescent="0.25">
      <c r="A2" s="2" t="s">
        <v>34</v>
      </c>
      <c r="B2" s="15" t="s">
        <v>27</v>
      </c>
      <c r="C2" s="15" t="s">
        <v>35</v>
      </c>
      <c r="D2" s="15" t="s">
        <v>36</v>
      </c>
      <c r="E2" s="15" t="s">
        <v>38</v>
      </c>
      <c r="F2" s="16" t="s">
        <v>37</v>
      </c>
      <c r="H2" s="26" t="s">
        <v>39</v>
      </c>
      <c r="I2" s="26" t="s">
        <v>40</v>
      </c>
      <c r="J2" s="26" t="s">
        <v>41</v>
      </c>
      <c r="K2" s="26" t="s">
        <v>42</v>
      </c>
      <c r="L2" s="26" t="s">
        <v>43</v>
      </c>
      <c r="M2" s="26" t="s">
        <v>44</v>
      </c>
      <c r="N2" s="26" t="s">
        <v>45</v>
      </c>
      <c r="O2" s="26" t="s">
        <v>46</v>
      </c>
      <c r="P2" s="26" t="s">
        <v>47</v>
      </c>
      <c r="Q2" s="26" t="s">
        <v>48</v>
      </c>
      <c r="S2" s="26" t="s">
        <v>39</v>
      </c>
      <c r="T2" s="26" t="s">
        <v>40</v>
      </c>
      <c r="U2" s="26" t="s">
        <v>41</v>
      </c>
      <c r="V2" s="26" t="s">
        <v>42</v>
      </c>
      <c r="W2" s="26" t="s">
        <v>43</v>
      </c>
      <c r="X2" s="26" t="s">
        <v>44</v>
      </c>
      <c r="Y2" s="26" t="s">
        <v>45</v>
      </c>
      <c r="Z2" s="26" t="s">
        <v>46</v>
      </c>
      <c r="AA2" s="26" t="s">
        <v>47</v>
      </c>
      <c r="AB2" s="26" t="s">
        <v>48</v>
      </c>
      <c r="AD2" s="26" t="s">
        <v>39</v>
      </c>
      <c r="AE2" s="26" t="s">
        <v>40</v>
      </c>
      <c r="AF2" s="26" t="s">
        <v>41</v>
      </c>
      <c r="AG2" s="26" t="s">
        <v>42</v>
      </c>
      <c r="AH2" s="26" t="s">
        <v>43</v>
      </c>
      <c r="AI2" s="26" t="s">
        <v>44</v>
      </c>
      <c r="AJ2" s="26" t="s">
        <v>45</v>
      </c>
      <c r="AK2" s="26" t="s">
        <v>46</v>
      </c>
      <c r="AL2" s="26" t="s">
        <v>47</v>
      </c>
      <c r="AM2" s="26" t="s">
        <v>48</v>
      </c>
      <c r="AO2" s="26" t="s">
        <v>39</v>
      </c>
      <c r="AP2" s="26" t="s">
        <v>40</v>
      </c>
      <c r="AQ2" s="26" t="s">
        <v>41</v>
      </c>
      <c r="AR2" s="26" t="s">
        <v>42</v>
      </c>
      <c r="AS2" s="26" t="s">
        <v>43</v>
      </c>
      <c r="AT2" s="26" t="s">
        <v>44</v>
      </c>
      <c r="AU2" s="26" t="s">
        <v>45</v>
      </c>
      <c r="AV2" s="26" t="s">
        <v>46</v>
      </c>
      <c r="AW2" s="26" t="s">
        <v>47</v>
      </c>
      <c r="AX2" s="26" t="s">
        <v>48</v>
      </c>
      <c r="AZ2" s="26" t="s">
        <v>39</v>
      </c>
      <c r="BA2" s="26" t="s">
        <v>40</v>
      </c>
      <c r="BB2" s="26" t="s">
        <v>41</v>
      </c>
      <c r="BC2" s="26" t="s">
        <v>42</v>
      </c>
      <c r="BD2" s="26" t="s">
        <v>43</v>
      </c>
      <c r="BE2" s="26" t="s">
        <v>44</v>
      </c>
      <c r="BF2" s="26" t="s">
        <v>45</v>
      </c>
      <c r="BG2" s="26" t="s">
        <v>46</v>
      </c>
      <c r="BH2" s="26" t="s">
        <v>47</v>
      </c>
      <c r="BI2" s="26" t="s">
        <v>48</v>
      </c>
    </row>
    <row r="3" spans="1:61" ht="31.5" x14ac:dyDescent="0.25">
      <c r="A3" s="8" t="s">
        <v>0</v>
      </c>
      <c r="B3" s="17"/>
      <c r="C3" s="17"/>
      <c r="D3" s="17"/>
      <c r="E3" s="17"/>
      <c r="F3" s="18"/>
      <c r="H3" s="9">
        <f>AVERAGE(H4:H19)</f>
        <v>8.34375</v>
      </c>
      <c r="I3" s="9">
        <f>AVERAGE(I4:I19)</f>
        <v>6.6437499999999998</v>
      </c>
      <c r="J3" s="9">
        <f>AVERAGE(J4:J19)</f>
        <v>7.6937500000000005</v>
      </c>
      <c r="K3" s="9">
        <f>AVERAGE(K4:K19)</f>
        <v>8.6750000000000007</v>
      </c>
      <c r="L3" s="9">
        <f t="shared" ref="L3:Q3" si="0">AVERAGE(L4:L19)</f>
        <v>9.84375</v>
      </c>
      <c r="M3" s="9">
        <f t="shared" si="0"/>
        <v>4.6624999999999996</v>
      </c>
      <c r="N3" s="9">
        <f t="shared" si="0"/>
        <v>6.4375</v>
      </c>
      <c r="O3" s="9">
        <f t="shared" si="0"/>
        <v>5.0250000000000004</v>
      </c>
      <c r="P3" s="9">
        <f t="shared" si="0"/>
        <v>4.3374999999999995</v>
      </c>
      <c r="Q3" s="9">
        <f t="shared" si="0"/>
        <v>8.4562500000000007</v>
      </c>
      <c r="S3" s="9">
        <f>AVERAGE(S4:S19)</f>
        <v>8.34375</v>
      </c>
      <c r="T3" s="9">
        <f>AVERAGE(T4:T19)</f>
        <v>6.6437499999999998</v>
      </c>
      <c r="U3" s="9">
        <f>AVERAGE(U4:U19)</f>
        <v>7.6937500000000005</v>
      </c>
      <c r="V3" s="9">
        <f>AVERAGE(V4:V19)</f>
        <v>8.6750000000000007</v>
      </c>
      <c r="W3" s="9">
        <f t="shared" ref="W3" si="1">AVERAGE(W4:W19)</f>
        <v>9.84375</v>
      </c>
      <c r="X3" s="9">
        <f t="shared" ref="X3" si="2">AVERAGE(X4:X19)</f>
        <v>4.6624999999999996</v>
      </c>
      <c r="Y3" s="9">
        <f t="shared" ref="Y3" si="3">AVERAGE(Y4:Y19)</f>
        <v>6.4375</v>
      </c>
      <c r="Z3" s="9">
        <f t="shared" ref="Z3" si="4">AVERAGE(Z4:Z19)</f>
        <v>5.0250000000000004</v>
      </c>
      <c r="AA3" s="9">
        <f t="shared" ref="AA3" si="5">AVERAGE(AA4:AA19)</f>
        <v>4.3374999999999995</v>
      </c>
      <c r="AB3" s="9">
        <f t="shared" ref="AB3" si="6">AVERAGE(AB4:AB19)</f>
        <v>8.4562500000000007</v>
      </c>
      <c r="AD3" s="9">
        <f>AVERAGE(AD4:AD19)</f>
        <v>8.3000000000000007</v>
      </c>
      <c r="AE3" s="9">
        <f>AVERAGE(AE4:AE19)</f>
        <v>6.6866666666666665</v>
      </c>
      <c r="AF3" s="9">
        <f>AVERAGE(AF4:AF19)</f>
        <v>7.7733333333333343</v>
      </c>
      <c r="AG3" s="9">
        <f>AVERAGE(AG4:AG19)</f>
        <v>9.2533333333333339</v>
      </c>
      <c r="AH3" s="9">
        <f t="shared" ref="AH3" si="7">AVERAGE(AH4:AH19)</f>
        <v>9.9333333333333336</v>
      </c>
      <c r="AI3" s="9">
        <f t="shared" ref="AI3" si="8">AVERAGE(AI4:AI19)</f>
        <v>4.3066666666666666</v>
      </c>
      <c r="AJ3" s="9">
        <f t="shared" ref="AJ3" si="9">AVERAGE(AJ4:AJ19)</f>
        <v>6.4333333333333345</v>
      </c>
      <c r="AK3" s="9">
        <f t="shared" ref="AK3" si="10">AVERAGE(AK4:AK19)</f>
        <v>5.36</v>
      </c>
      <c r="AL3" s="9">
        <f t="shared" ref="AL3" si="11">AVERAGE(AL4:AL19)</f>
        <v>4.626666666666666</v>
      </c>
      <c r="AM3" s="9">
        <f t="shared" ref="AM3" si="12">AVERAGE(AM4:AM19)</f>
        <v>9.0200000000000014</v>
      </c>
      <c r="AO3" s="9">
        <f>AVERAGE(AO4:AO19)</f>
        <v>8.3090909090909104</v>
      </c>
      <c r="AP3" s="9">
        <f>AVERAGE(AP4:AP19)</f>
        <v>6.8818181818181836</v>
      </c>
      <c r="AQ3" s="9">
        <f>AVERAGE(AQ4:AQ19)</f>
        <v>7.8090909090909095</v>
      </c>
      <c r="AR3" s="9">
        <f>AVERAGE(AR4:AR19)</f>
        <v>9.2545454545454557</v>
      </c>
      <c r="AS3" s="9">
        <f t="shared" ref="AS3" si="13">AVERAGE(AS4:AS19)</f>
        <v>10</v>
      </c>
      <c r="AT3" s="9">
        <f t="shared" ref="AT3" si="14">AVERAGE(AT4:AT19)</f>
        <v>5.5545454545454547</v>
      </c>
      <c r="AU3" s="9">
        <f t="shared" ref="AU3" si="15">AVERAGE(AU4:AU19)</f>
        <v>8.0454545454545467</v>
      </c>
      <c r="AV3" s="9">
        <f t="shared" ref="AV3" si="16">AVERAGE(AV4:AV19)</f>
        <v>6.4909090909090912</v>
      </c>
      <c r="AW3" s="9">
        <f t="shared" ref="AW3" si="17">AVERAGE(AW4:AW19)</f>
        <v>6.2181818181818178</v>
      </c>
      <c r="AX3" s="9">
        <f t="shared" ref="AX3" si="18">AVERAGE(AX4:AX19)</f>
        <v>8.9363636363636356</v>
      </c>
      <c r="AZ3" s="9">
        <f>AVERAGE(AZ4:AZ19)</f>
        <v>8.3666666666666654</v>
      </c>
      <c r="BA3" s="9">
        <f>AVERAGE(BA4:BA19)</f>
        <v>6.8083333333333336</v>
      </c>
      <c r="BB3" s="9">
        <f>AVERAGE(BB4:BB19)</f>
        <v>7.7</v>
      </c>
      <c r="BC3" s="9">
        <f>AVERAGE(BC4:BC19)</f>
        <v>8.4833333333333343</v>
      </c>
      <c r="BD3" s="9">
        <f t="shared" ref="BD3" si="19">AVERAGE(BD4:BD19)</f>
        <v>9.875</v>
      </c>
      <c r="BE3" s="9">
        <f t="shared" ref="BE3" si="20">AVERAGE(BE4:BE19)</f>
        <v>5.9249999999999998</v>
      </c>
      <c r="BF3" s="9">
        <f t="shared" ref="BF3" si="21">AVERAGE(BF4:BF19)</f>
        <v>7.9166666666666679</v>
      </c>
      <c r="BG3" s="9">
        <f t="shared" ref="BG3" si="22">AVERAGE(BG4:BG19)</f>
        <v>5.95</v>
      </c>
      <c r="BH3" s="9">
        <f t="shared" ref="BH3" si="23">AVERAGE(BH4:BH19)</f>
        <v>5.6999999999999993</v>
      </c>
      <c r="BI3" s="9">
        <f t="shared" ref="BI3" si="24">AVERAGE(BI4:BI19)</f>
        <v>8.1916666666666664</v>
      </c>
    </row>
    <row r="4" spans="1:61" ht="15.75" outlineLevel="1" x14ac:dyDescent="0.25">
      <c r="A4" s="1" t="s">
        <v>1</v>
      </c>
      <c r="B4" s="19">
        <v>1</v>
      </c>
      <c r="C4" s="19">
        <v>1</v>
      </c>
      <c r="D4" s="19"/>
      <c r="E4" s="19"/>
      <c r="F4" s="20">
        <v>1</v>
      </c>
      <c r="H4" s="10">
        <f>Pontuação!C$5</f>
        <v>9</v>
      </c>
      <c r="I4" s="10">
        <f>Pontuação!E$5</f>
        <v>6</v>
      </c>
      <c r="J4" s="10">
        <f>Pontuação!G$5</f>
        <v>6.5</v>
      </c>
      <c r="K4" s="10">
        <f>Pontuação!I$5</f>
        <v>0</v>
      </c>
      <c r="L4" s="10">
        <f>Pontuação!K$5</f>
        <v>8.5</v>
      </c>
      <c r="M4" s="10">
        <f>Pontuação!M$5</f>
        <v>10</v>
      </c>
      <c r="N4" s="10">
        <f>Pontuação!O$5</f>
        <v>6.5</v>
      </c>
      <c r="O4" s="10">
        <f>Pontuação!Q$5</f>
        <v>0</v>
      </c>
      <c r="P4" s="10">
        <f>Pontuação!S$5</f>
        <v>0</v>
      </c>
      <c r="Q4" s="10">
        <f>Pontuação!U$5</f>
        <v>0</v>
      </c>
      <c r="S4" s="10">
        <f>Pontuação!C$5</f>
        <v>9</v>
      </c>
      <c r="T4" s="10">
        <f>Pontuação!E$5</f>
        <v>6</v>
      </c>
      <c r="U4" s="10">
        <f>Pontuação!G$5</f>
        <v>6.5</v>
      </c>
      <c r="V4" s="10">
        <f>Pontuação!I$5</f>
        <v>0</v>
      </c>
      <c r="W4" s="10">
        <f>Pontuação!K$5</f>
        <v>8.5</v>
      </c>
      <c r="X4" s="10">
        <f>Pontuação!M$5</f>
        <v>10</v>
      </c>
      <c r="Y4" s="10">
        <f>Pontuação!O$5</f>
        <v>6.5</v>
      </c>
      <c r="Z4" s="10">
        <f>Pontuação!Q$5</f>
        <v>0</v>
      </c>
      <c r="AA4" s="10">
        <f>Pontuação!S$5</f>
        <v>0</v>
      </c>
      <c r="AB4" s="10">
        <f>Pontuação!U$5</f>
        <v>0</v>
      </c>
      <c r="AD4" s="10"/>
      <c r="AE4" s="6"/>
      <c r="AF4" s="6"/>
      <c r="AG4" s="6"/>
      <c r="AH4" s="6"/>
      <c r="AI4" s="6"/>
      <c r="AJ4" s="6"/>
      <c r="AK4" s="6"/>
      <c r="AL4" s="6"/>
      <c r="AM4" s="6"/>
      <c r="AO4" s="10"/>
      <c r="AP4" s="6"/>
      <c r="AQ4" s="6"/>
      <c r="AR4" s="6"/>
      <c r="AS4" s="6"/>
      <c r="AT4" s="6"/>
      <c r="AU4" s="6"/>
      <c r="AV4" s="6"/>
      <c r="AW4" s="6"/>
      <c r="AX4" s="6"/>
      <c r="AZ4" s="10">
        <f>Pontuação!C$5</f>
        <v>9</v>
      </c>
      <c r="BA4" s="10">
        <f>Pontuação!E$5</f>
        <v>6</v>
      </c>
      <c r="BB4" s="10">
        <f>Pontuação!G$5</f>
        <v>6.5</v>
      </c>
      <c r="BC4" s="10">
        <f>Pontuação!I$5</f>
        <v>0</v>
      </c>
      <c r="BD4" s="10">
        <f>Pontuação!K$5</f>
        <v>8.5</v>
      </c>
      <c r="BE4" s="10">
        <f>Pontuação!M$5</f>
        <v>10</v>
      </c>
      <c r="BF4" s="10">
        <f>Pontuação!O$5</f>
        <v>6.5</v>
      </c>
      <c r="BG4" s="10">
        <f>Pontuação!Q$5</f>
        <v>0</v>
      </c>
      <c r="BH4" s="10">
        <f>Pontuação!S$5</f>
        <v>0</v>
      </c>
      <c r="BI4" s="10">
        <f>Pontuação!U$5</f>
        <v>0</v>
      </c>
    </row>
    <row r="5" spans="1:61" ht="15.75" outlineLevel="1" x14ac:dyDescent="0.25">
      <c r="A5" s="1" t="s">
        <v>2</v>
      </c>
      <c r="B5" s="19">
        <v>1</v>
      </c>
      <c r="C5" s="19">
        <v>1</v>
      </c>
      <c r="D5" s="19">
        <v>1</v>
      </c>
      <c r="E5" s="19"/>
      <c r="F5" s="20"/>
      <c r="H5" s="10">
        <f>Pontuação!C$23</f>
        <v>10</v>
      </c>
      <c r="I5" s="10">
        <f>Pontuação!E$23</f>
        <v>10</v>
      </c>
      <c r="J5" s="10">
        <f>Pontuação!G$23</f>
        <v>10</v>
      </c>
      <c r="K5" s="10">
        <f>Pontuação!I$23</f>
        <v>10</v>
      </c>
      <c r="L5" s="10">
        <f>Pontuação!K$23</f>
        <v>10</v>
      </c>
      <c r="M5" s="10">
        <f>Pontuação!M$23</f>
        <v>0</v>
      </c>
      <c r="N5" s="10">
        <f>Pontuação!O$23</f>
        <v>7</v>
      </c>
      <c r="O5" s="10">
        <f>Pontuação!Q$23</f>
        <v>8</v>
      </c>
      <c r="P5" s="10">
        <f>Pontuação!S$23</f>
        <v>0</v>
      </c>
      <c r="Q5" s="10">
        <f>Pontuação!U$23</f>
        <v>10</v>
      </c>
      <c r="S5" s="10">
        <f>Pontuação!C$23</f>
        <v>10</v>
      </c>
      <c r="T5" s="10">
        <f>Pontuação!E$23</f>
        <v>10</v>
      </c>
      <c r="U5" s="10">
        <f>Pontuação!G$23</f>
        <v>10</v>
      </c>
      <c r="V5" s="10">
        <f>Pontuação!I$23</f>
        <v>10</v>
      </c>
      <c r="W5" s="10">
        <f>Pontuação!K$23</f>
        <v>10</v>
      </c>
      <c r="X5" s="10">
        <f>Pontuação!M$23</f>
        <v>0</v>
      </c>
      <c r="Y5" s="10">
        <f>Pontuação!O$23</f>
        <v>7</v>
      </c>
      <c r="Z5" s="10">
        <f>Pontuação!Q$23</f>
        <v>8</v>
      </c>
      <c r="AA5" s="10">
        <f>Pontuação!S$23</f>
        <v>0</v>
      </c>
      <c r="AB5" s="10">
        <f>Pontuação!U$23</f>
        <v>10</v>
      </c>
      <c r="AD5" s="10">
        <f>Pontuação!C$23</f>
        <v>10</v>
      </c>
      <c r="AE5" s="10">
        <f>Pontuação!E$23</f>
        <v>10</v>
      </c>
      <c r="AF5" s="10">
        <f>Pontuação!G$23</f>
        <v>10</v>
      </c>
      <c r="AG5" s="10">
        <f>Pontuação!I$23</f>
        <v>10</v>
      </c>
      <c r="AH5" s="10">
        <f>Pontuação!K$23</f>
        <v>10</v>
      </c>
      <c r="AI5" s="10">
        <f>Pontuação!M$23</f>
        <v>0</v>
      </c>
      <c r="AJ5" s="10">
        <f>Pontuação!O$23</f>
        <v>7</v>
      </c>
      <c r="AK5" s="10">
        <f>Pontuação!Q$23</f>
        <v>8</v>
      </c>
      <c r="AL5" s="10">
        <f>Pontuação!S$23</f>
        <v>0</v>
      </c>
      <c r="AM5" s="10">
        <f>Pontuação!U$23</f>
        <v>10</v>
      </c>
      <c r="AO5" s="10"/>
      <c r="AP5" s="6"/>
      <c r="AQ5" s="6"/>
      <c r="AR5" s="6"/>
      <c r="AS5" s="6"/>
      <c r="AT5" s="6"/>
      <c r="AU5" s="6"/>
      <c r="AV5" s="6"/>
      <c r="AW5" s="6"/>
      <c r="AX5" s="6"/>
      <c r="AZ5" s="10"/>
      <c r="BA5" s="10"/>
      <c r="BB5" s="10"/>
      <c r="BC5" s="10"/>
      <c r="BD5" s="10"/>
      <c r="BE5" s="10"/>
      <c r="BF5" s="10"/>
      <c r="BG5" s="10"/>
      <c r="BH5" s="10"/>
      <c r="BI5" s="10"/>
    </row>
    <row r="6" spans="1:61" ht="15.75" outlineLevel="1" x14ac:dyDescent="0.25">
      <c r="A6" s="1" t="s">
        <v>3</v>
      </c>
      <c r="B6" s="19">
        <v>1</v>
      </c>
      <c r="C6" s="19">
        <v>1</v>
      </c>
      <c r="D6" s="19">
        <v>1</v>
      </c>
      <c r="E6" s="19"/>
      <c r="F6" s="20"/>
      <c r="H6" s="10">
        <f>Pontuação!C$31</f>
        <v>8</v>
      </c>
      <c r="I6" s="10">
        <f>Pontuação!E$31</f>
        <v>2.5</v>
      </c>
      <c r="J6" s="10">
        <f>Pontuação!G$31</f>
        <v>7.5</v>
      </c>
      <c r="K6" s="10">
        <f>Pontuação!I$31</f>
        <v>10</v>
      </c>
      <c r="L6" s="10">
        <f>Pontuação!K$31</f>
        <v>10</v>
      </c>
      <c r="M6" s="10">
        <f>Pontuação!M$31</f>
        <v>2.5</v>
      </c>
      <c r="N6" s="10">
        <f>Pontuação!O$31</f>
        <v>0</v>
      </c>
      <c r="O6" s="10">
        <f>Pontuação!Q$31</f>
        <v>0</v>
      </c>
      <c r="P6" s="10">
        <f>Pontuação!S$31</f>
        <v>0</v>
      </c>
      <c r="Q6" s="10">
        <f>Pontuação!U$31</f>
        <v>10</v>
      </c>
      <c r="S6" s="10">
        <f>Pontuação!C$31</f>
        <v>8</v>
      </c>
      <c r="T6" s="10">
        <f>Pontuação!E$31</f>
        <v>2.5</v>
      </c>
      <c r="U6" s="10">
        <f>Pontuação!G$31</f>
        <v>7.5</v>
      </c>
      <c r="V6" s="10">
        <f>Pontuação!I$31</f>
        <v>10</v>
      </c>
      <c r="W6" s="10">
        <f>Pontuação!K$31</f>
        <v>10</v>
      </c>
      <c r="X6" s="10">
        <f>Pontuação!M$31</f>
        <v>2.5</v>
      </c>
      <c r="Y6" s="10">
        <f>Pontuação!O$31</f>
        <v>0</v>
      </c>
      <c r="Z6" s="10">
        <f>Pontuação!Q$31</f>
        <v>0</v>
      </c>
      <c r="AA6" s="10">
        <f>Pontuação!S$31</f>
        <v>0</v>
      </c>
      <c r="AB6" s="10">
        <f>Pontuação!U$31</f>
        <v>10</v>
      </c>
      <c r="AD6" s="10">
        <f>Pontuação!C$31</f>
        <v>8</v>
      </c>
      <c r="AE6" s="10">
        <f>Pontuação!E$31</f>
        <v>2.5</v>
      </c>
      <c r="AF6" s="10">
        <f>Pontuação!G$31</f>
        <v>7.5</v>
      </c>
      <c r="AG6" s="10">
        <f>Pontuação!I$31</f>
        <v>10</v>
      </c>
      <c r="AH6" s="10">
        <f>Pontuação!K$31</f>
        <v>10</v>
      </c>
      <c r="AI6" s="10">
        <f>Pontuação!M$31</f>
        <v>2.5</v>
      </c>
      <c r="AJ6" s="10">
        <f>Pontuação!O$31</f>
        <v>0</v>
      </c>
      <c r="AK6" s="10">
        <f>Pontuação!Q$31</f>
        <v>0</v>
      </c>
      <c r="AL6" s="10">
        <f>Pontuação!S$31</f>
        <v>0</v>
      </c>
      <c r="AM6" s="10">
        <f>Pontuação!U$31</f>
        <v>10</v>
      </c>
      <c r="AO6" s="10"/>
      <c r="AP6" s="6"/>
      <c r="AQ6" s="6"/>
      <c r="AR6" s="6"/>
      <c r="AS6" s="6"/>
      <c r="AT6" s="6"/>
      <c r="AU6" s="6"/>
      <c r="AV6" s="6"/>
      <c r="AW6" s="6"/>
      <c r="AX6" s="6"/>
      <c r="AZ6" s="10"/>
      <c r="BA6" s="10"/>
      <c r="BB6" s="10"/>
      <c r="BC6" s="10"/>
      <c r="BD6" s="10"/>
      <c r="BE6" s="10"/>
      <c r="BF6" s="10"/>
      <c r="BG6" s="10"/>
      <c r="BH6" s="10"/>
      <c r="BI6" s="10"/>
    </row>
    <row r="7" spans="1:61" ht="15.75" outlineLevel="1" x14ac:dyDescent="0.25">
      <c r="A7" s="1" t="s">
        <v>4</v>
      </c>
      <c r="B7" s="19">
        <v>1</v>
      </c>
      <c r="C7" s="19">
        <v>1</v>
      </c>
      <c r="D7" s="19">
        <v>1</v>
      </c>
      <c r="E7" s="19">
        <v>1</v>
      </c>
      <c r="F7" s="20">
        <v>1</v>
      </c>
      <c r="H7" s="10">
        <f>Pontuação!C$44</f>
        <v>5.6</v>
      </c>
      <c r="I7" s="10">
        <f>Pontuação!E$44</f>
        <v>4.4000000000000004</v>
      </c>
      <c r="J7" s="10">
        <f>Pontuação!G$44</f>
        <v>5</v>
      </c>
      <c r="K7" s="10">
        <f>Pontuação!I$44</f>
        <v>10</v>
      </c>
      <c r="L7" s="10">
        <f>Pontuação!K$44</f>
        <v>10</v>
      </c>
      <c r="M7" s="10">
        <f>Pontuação!M$44</f>
        <v>10</v>
      </c>
      <c r="N7" s="10">
        <f>Pontuação!O$44</f>
        <v>8.9</v>
      </c>
      <c r="O7" s="10">
        <f>Pontuação!Q$44</f>
        <v>6.7</v>
      </c>
      <c r="P7" s="10">
        <f>Pontuação!S$44</f>
        <v>8.3000000000000007</v>
      </c>
      <c r="Q7" s="10">
        <f>Pontuação!U$44</f>
        <v>10</v>
      </c>
      <c r="S7" s="10">
        <f>Pontuação!C$44</f>
        <v>5.6</v>
      </c>
      <c r="T7" s="10">
        <f>Pontuação!E$44</f>
        <v>4.4000000000000004</v>
      </c>
      <c r="U7" s="10">
        <f>Pontuação!G$44</f>
        <v>5</v>
      </c>
      <c r="V7" s="10">
        <f>Pontuação!I$44</f>
        <v>10</v>
      </c>
      <c r="W7" s="10">
        <f>Pontuação!K$44</f>
        <v>10</v>
      </c>
      <c r="X7" s="10">
        <f>Pontuação!M$44</f>
        <v>10</v>
      </c>
      <c r="Y7" s="10">
        <f>Pontuação!O$44</f>
        <v>8.9</v>
      </c>
      <c r="Z7" s="10">
        <f>Pontuação!Q$44</f>
        <v>6.7</v>
      </c>
      <c r="AA7" s="10">
        <f>Pontuação!S$44</f>
        <v>8.3000000000000007</v>
      </c>
      <c r="AB7" s="10">
        <f>Pontuação!U$44</f>
        <v>10</v>
      </c>
      <c r="AD7" s="10">
        <f>Pontuação!C$44</f>
        <v>5.6</v>
      </c>
      <c r="AE7" s="10">
        <f>Pontuação!E$44</f>
        <v>4.4000000000000004</v>
      </c>
      <c r="AF7" s="10">
        <f>Pontuação!G$44</f>
        <v>5</v>
      </c>
      <c r="AG7" s="10">
        <f>Pontuação!I$44</f>
        <v>10</v>
      </c>
      <c r="AH7" s="10">
        <f>Pontuação!K$44</f>
        <v>10</v>
      </c>
      <c r="AI7" s="10">
        <f>Pontuação!M$44</f>
        <v>10</v>
      </c>
      <c r="AJ7" s="10">
        <f>Pontuação!O$44</f>
        <v>8.9</v>
      </c>
      <c r="AK7" s="10">
        <f>Pontuação!Q$44</f>
        <v>6.7</v>
      </c>
      <c r="AL7" s="10">
        <f>Pontuação!S$44</f>
        <v>8.3000000000000007</v>
      </c>
      <c r="AM7" s="10">
        <f>Pontuação!U$44</f>
        <v>10</v>
      </c>
      <c r="AO7" s="10">
        <f>Pontuação!C$44</f>
        <v>5.6</v>
      </c>
      <c r="AP7" s="10">
        <f>Pontuação!E$44</f>
        <v>4.4000000000000004</v>
      </c>
      <c r="AQ7" s="10">
        <f>Pontuação!G$44</f>
        <v>5</v>
      </c>
      <c r="AR7" s="10">
        <f>Pontuação!I$44</f>
        <v>10</v>
      </c>
      <c r="AS7" s="10">
        <f>Pontuação!K$44</f>
        <v>10</v>
      </c>
      <c r="AT7" s="10">
        <f>Pontuação!M$44</f>
        <v>10</v>
      </c>
      <c r="AU7" s="10">
        <f>Pontuação!O$44</f>
        <v>8.9</v>
      </c>
      <c r="AV7" s="10">
        <f>Pontuação!Q$44</f>
        <v>6.7</v>
      </c>
      <c r="AW7" s="10">
        <f>Pontuação!S$44</f>
        <v>8.3000000000000007</v>
      </c>
      <c r="AX7" s="10">
        <f>Pontuação!U$44</f>
        <v>10</v>
      </c>
      <c r="AZ7" s="10">
        <f>Pontuação!C$44</f>
        <v>5.6</v>
      </c>
      <c r="BA7" s="10">
        <f>Pontuação!E$44</f>
        <v>4.4000000000000004</v>
      </c>
      <c r="BB7" s="10">
        <f>Pontuação!G$44</f>
        <v>5</v>
      </c>
      <c r="BC7" s="10">
        <f>Pontuação!I$44</f>
        <v>10</v>
      </c>
      <c r="BD7" s="10">
        <f>Pontuação!K$44</f>
        <v>10</v>
      </c>
      <c r="BE7" s="10">
        <f>Pontuação!M$44</f>
        <v>10</v>
      </c>
      <c r="BF7" s="10">
        <f>Pontuação!O$44</f>
        <v>8.9</v>
      </c>
      <c r="BG7" s="10">
        <f>Pontuação!Q$44</f>
        <v>6.7</v>
      </c>
      <c r="BH7" s="10">
        <f>Pontuação!S$44</f>
        <v>8.3000000000000007</v>
      </c>
      <c r="BI7" s="10">
        <f>Pontuação!U$44</f>
        <v>10</v>
      </c>
    </row>
    <row r="8" spans="1:61" ht="15.75" outlineLevel="1" x14ac:dyDescent="0.25">
      <c r="A8" s="1" t="s">
        <v>5</v>
      </c>
      <c r="B8" s="19">
        <v>1</v>
      </c>
      <c r="C8" s="19">
        <v>1</v>
      </c>
      <c r="D8" s="19">
        <v>1</v>
      </c>
      <c r="E8" s="19"/>
      <c r="F8" s="20"/>
      <c r="H8" s="10">
        <f>Pontuação!C$56</f>
        <v>7.1</v>
      </c>
      <c r="I8" s="10">
        <f>Pontuação!E$56</f>
        <v>7.1</v>
      </c>
      <c r="J8" s="10">
        <f>Pontuação!G$56</f>
        <v>8.1999999999999993</v>
      </c>
      <c r="K8" s="10">
        <f>Pontuação!I$56</f>
        <v>10</v>
      </c>
      <c r="L8" s="10">
        <f>Pontuação!K$56</f>
        <v>10</v>
      </c>
      <c r="M8" s="10">
        <f>Pontuação!M$56</f>
        <v>0</v>
      </c>
      <c r="N8" s="10">
        <f>Pontuação!O$56</f>
        <v>0</v>
      </c>
      <c r="O8" s="10">
        <f>Pontuação!Q$56</f>
        <v>0</v>
      </c>
      <c r="P8" s="10">
        <f>Pontuação!S$56</f>
        <v>0</v>
      </c>
      <c r="Q8" s="10">
        <f>Pontuação!U$56</f>
        <v>10</v>
      </c>
      <c r="S8" s="10">
        <f>Pontuação!C$56</f>
        <v>7.1</v>
      </c>
      <c r="T8" s="10">
        <f>Pontuação!E$56</f>
        <v>7.1</v>
      </c>
      <c r="U8" s="10">
        <f>Pontuação!G$56</f>
        <v>8.1999999999999993</v>
      </c>
      <c r="V8" s="10">
        <f>Pontuação!I$56</f>
        <v>10</v>
      </c>
      <c r="W8" s="10">
        <f>Pontuação!K$56</f>
        <v>10</v>
      </c>
      <c r="X8" s="10">
        <f>Pontuação!M$56</f>
        <v>0</v>
      </c>
      <c r="Y8" s="10">
        <f>Pontuação!O$56</f>
        <v>0</v>
      </c>
      <c r="Z8" s="10">
        <f>Pontuação!Q$56</f>
        <v>0</v>
      </c>
      <c r="AA8" s="10">
        <f>Pontuação!S$56</f>
        <v>0</v>
      </c>
      <c r="AB8" s="10">
        <f>Pontuação!U$56</f>
        <v>10</v>
      </c>
      <c r="AD8" s="10">
        <f>Pontuação!C$56</f>
        <v>7.1</v>
      </c>
      <c r="AE8" s="10">
        <f>Pontuação!E$56</f>
        <v>7.1</v>
      </c>
      <c r="AF8" s="10">
        <f>Pontuação!G$56</f>
        <v>8.1999999999999993</v>
      </c>
      <c r="AG8" s="10">
        <f>Pontuação!I$56</f>
        <v>10</v>
      </c>
      <c r="AH8" s="10">
        <f>Pontuação!K$56</f>
        <v>10</v>
      </c>
      <c r="AI8" s="10">
        <f>Pontuação!M$56</f>
        <v>0</v>
      </c>
      <c r="AJ8" s="10">
        <f>Pontuação!O$56</f>
        <v>0</v>
      </c>
      <c r="AK8" s="10">
        <f>Pontuação!Q$56</f>
        <v>0</v>
      </c>
      <c r="AL8" s="10">
        <f>Pontuação!S$56</f>
        <v>0</v>
      </c>
      <c r="AM8" s="10">
        <f>Pontuação!U$56</f>
        <v>10</v>
      </c>
      <c r="AO8" s="10"/>
      <c r="AP8" s="10"/>
      <c r="AQ8" s="10"/>
      <c r="AR8" s="10"/>
      <c r="AS8" s="10"/>
      <c r="AT8" s="10"/>
      <c r="AU8" s="10"/>
      <c r="AV8" s="10"/>
      <c r="AW8" s="10"/>
      <c r="AX8" s="10"/>
      <c r="AZ8" s="10"/>
      <c r="BA8" s="10"/>
      <c r="BB8" s="10"/>
      <c r="BC8" s="10"/>
      <c r="BD8" s="10"/>
      <c r="BE8" s="10"/>
      <c r="BF8" s="10"/>
      <c r="BG8" s="10"/>
      <c r="BH8" s="10"/>
      <c r="BI8" s="10"/>
    </row>
    <row r="9" spans="1:61" ht="15.75" outlineLevel="1" x14ac:dyDescent="0.25">
      <c r="A9" s="1" t="s">
        <v>6</v>
      </c>
      <c r="B9" s="19">
        <v>1</v>
      </c>
      <c r="C9" s="19">
        <v>1</v>
      </c>
      <c r="D9" s="19">
        <v>1</v>
      </c>
      <c r="E9" s="19">
        <v>1</v>
      </c>
      <c r="F9" s="20">
        <v>1</v>
      </c>
      <c r="H9" s="10">
        <f>Pontuação!C$79</f>
        <v>10</v>
      </c>
      <c r="I9" s="10">
        <f>Pontuação!E$79</f>
        <v>10</v>
      </c>
      <c r="J9" s="10">
        <f>Pontuação!G$79</f>
        <v>9.4</v>
      </c>
      <c r="K9" s="10">
        <f>Pontuação!I$79</f>
        <v>9.4</v>
      </c>
      <c r="L9" s="10">
        <f>Pontuação!K$79</f>
        <v>10</v>
      </c>
      <c r="M9" s="10">
        <f>Pontuação!M$79</f>
        <v>7.2</v>
      </c>
      <c r="N9" s="10">
        <f>Pontuação!O$79</f>
        <v>7.2</v>
      </c>
      <c r="O9" s="10">
        <f>Pontuação!Q$79</f>
        <v>7.2</v>
      </c>
      <c r="P9" s="10">
        <f>Pontuação!S$79</f>
        <v>6.7</v>
      </c>
      <c r="Q9" s="10">
        <f>Pontuação!U$79</f>
        <v>9.4</v>
      </c>
      <c r="S9" s="10">
        <f>Pontuação!C$79</f>
        <v>10</v>
      </c>
      <c r="T9" s="10">
        <f>Pontuação!E$79</f>
        <v>10</v>
      </c>
      <c r="U9" s="10">
        <f>Pontuação!G$79</f>
        <v>9.4</v>
      </c>
      <c r="V9" s="10">
        <f>Pontuação!I$79</f>
        <v>9.4</v>
      </c>
      <c r="W9" s="10">
        <f>Pontuação!K$79</f>
        <v>10</v>
      </c>
      <c r="X9" s="10">
        <f>Pontuação!M$79</f>
        <v>7.2</v>
      </c>
      <c r="Y9" s="10">
        <f>Pontuação!O$79</f>
        <v>7.2</v>
      </c>
      <c r="Z9" s="10">
        <f>Pontuação!Q$79</f>
        <v>7.2</v>
      </c>
      <c r="AA9" s="10">
        <f>Pontuação!S$79</f>
        <v>6.7</v>
      </c>
      <c r="AB9" s="10">
        <f>Pontuação!U$79</f>
        <v>9.4</v>
      </c>
      <c r="AD9" s="10">
        <f>Pontuação!C$79</f>
        <v>10</v>
      </c>
      <c r="AE9" s="10">
        <f>Pontuação!E$79</f>
        <v>10</v>
      </c>
      <c r="AF9" s="10">
        <f>Pontuação!G$79</f>
        <v>9.4</v>
      </c>
      <c r="AG9" s="10">
        <f>Pontuação!I$79</f>
        <v>9.4</v>
      </c>
      <c r="AH9" s="10">
        <f>Pontuação!K$79</f>
        <v>10</v>
      </c>
      <c r="AI9" s="10">
        <f>Pontuação!M$79</f>
        <v>7.2</v>
      </c>
      <c r="AJ9" s="10">
        <f>Pontuação!O$79</f>
        <v>7.2</v>
      </c>
      <c r="AK9" s="10">
        <f>Pontuação!Q$79</f>
        <v>7.2</v>
      </c>
      <c r="AL9" s="10">
        <f>Pontuação!S$79</f>
        <v>6.7</v>
      </c>
      <c r="AM9" s="10">
        <f>Pontuação!U$79</f>
        <v>9.4</v>
      </c>
      <c r="AO9" s="10">
        <f>Pontuação!C$79</f>
        <v>10</v>
      </c>
      <c r="AP9" s="10">
        <f>Pontuação!E$79</f>
        <v>10</v>
      </c>
      <c r="AQ9" s="10">
        <f>Pontuação!G$79</f>
        <v>9.4</v>
      </c>
      <c r="AR9" s="10">
        <f>Pontuação!I$79</f>
        <v>9.4</v>
      </c>
      <c r="AS9" s="10">
        <f>Pontuação!K$79</f>
        <v>10</v>
      </c>
      <c r="AT9" s="10">
        <f>Pontuação!M$79</f>
        <v>7.2</v>
      </c>
      <c r="AU9" s="10">
        <f>Pontuação!O$79</f>
        <v>7.2</v>
      </c>
      <c r="AV9" s="10">
        <f>Pontuação!Q$79</f>
        <v>7.2</v>
      </c>
      <c r="AW9" s="10">
        <f>Pontuação!S$79</f>
        <v>6.7</v>
      </c>
      <c r="AX9" s="10">
        <f>Pontuação!U$79</f>
        <v>9.4</v>
      </c>
      <c r="AZ9" s="10">
        <f>Pontuação!C$79</f>
        <v>10</v>
      </c>
      <c r="BA9" s="10">
        <f>Pontuação!E$79</f>
        <v>10</v>
      </c>
      <c r="BB9" s="10">
        <f>Pontuação!G$79</f>
        <v>9.4</v>
      </c>
      <c r="BC9" s="10">
        <f>Pontuação!I$79</f>
        <v>9.4</v>
      </c>
      <c r="BD9" s="10">
        <f>Pontuação!K$79</f>
        <v>10</v>
      </c>
      <c r="BE9" s="10">
        <f>Pontuação!M$79</f>
        <v>7.2</v>
      </c>
      <c r="BF9" s="10">
        <f>Pontuação!O$79</f>
        <v>7.2</v>
      </c>
      <c r="BG9" s="10">
        <f>Pontuação!Q$79</f>
        <v>7.2</v>
      </c>
      <c r="BH9" s="10">
        <f>Pontuação!S$79</f>
        <v>6.7</v>
      </c>
      <c r="BI9" s="10">
        <f>Pontuação!U$79</f>
        <v>9.4</v>
      </c>
    </row>
    <row r="10" spans="1:61" ht="15.75" outlineLevel="1" x14ac:dyDescent="0.25">
      <c r="A10" s="1" t="s">
        <v>7</v>
      </c>
      <c r="B10" s="19">
        <v>1</v>
      </c>
      <c r="C10" s="19">
        <v>1</v>
      </c>
      <c r="D10" s="19">
        <v>1</v>
      </c>
      <c r="E10" s="19">
        <v>1</v>
      </c>
      <c r="F10" s="20">
        <v>1</v>
      </c>
      <c r="H10" s="10">
        <f>Pontuação!C$91</f>
        <v>8.1999999999999993</v>
      </c>
      <c r="I10" s="10">
        <f>Pontuação!E$91</f>
        <v>7.1</v>
      </c>
      <c r="J10" s="10">
        <f>Pontuação!G$91</f>
        <v>6.5</v>
      </c>
      <c r="K10" s="10">
        <f>Pontuação!I$91</f>
        <v>10</v>
      </c>
      <c r="L10" s="10">
        <f>Pontuação!K$91</f>
        <v>10</v>
      </c>
      <c r="M10" s="10">
        <f>Pontuação!M$91</f>
        <v>2.4</v>
      </c>
      <c r="N10" s="10">
        <f>Pontuação!O$91</f>
        <v>3.8</v>
      </c>
      <c r="O10" s="10">
        <f>Pontuação!Q$91</f>
        <v>1.8</v>
      </c>
      <c r="P10" s="10">
        <f>Pontuação!S$91</f>
        <v>3.5</v>
      </c>
      <c r="Q10" s="10">
        <f>Pontuação!U$91</f>
        <v>10</v>
      </c>
      <c r="S10" s="10">
        <f>Pontuação!C$91</f>
        <v>8.1999999999999993</v>
      </c>
      <c r="T10" s="10">
        <f>Pontuação!E$91</f>
        <v>7.1</v>
      </c>
      <c r="U10" s="10">
        <f>Pontuação!G$91</f>
        <v>6.5</v>
      </c>
      <c r="V10" s="10">
        <f>Pontuação!I$91</f>
        <v>10</v>
      </c>
      <c r="W10" s="10">
        <f>Pontuação!K$91</f>
        <v>10</v>
      </c>
      <c r="X10" s="10">
        <f>Pontuação!M$91</f>
        <v>2.4</v>
      </c>
      <c r="Y10" s="10">
        <f>Pontuação!O$91</f>
        <v>3.8</v>
      </c>
      <c r="Z10" s="10">
        <f>Pontuação!Q$91</f>
        <v>1.8</v>
      </c>
      <c r="AA10" s="10">
        <f>Pontuação!S$91</f>
        <v>3.5</v>
      </c>
      <c r="AB10" s="10">
        <f>Pontuação!U$91</f>
        <v>10</v>
      </c>
      <c r="AD10" s="10">
        <f>Pontuação!C$91</f>
        <v>8.1999999999999993</v>
      </c>
      <c r="AE10" s="10">
        <f>Pontuação!E$91</f>
        <v>7.1</v>
      </c>
      <c r="AF10" s="10">
        <f>Pontuação!G$91</f>
        <v>6.5</v>
      </c>
      <c r="AG10" s="10">
        <f>Pontuação!I$91</f>
        <v>10</v>
      </c>
      <c r="AH10" s="10">
        <f>Pontuação!K$91</f>
        <v>10</v>
      </c>
      <c r="AI10" s="10">
        <f>Pontuação!M$91</f>
        <v>2.4</v>
      </c>
      <c r="AJ10" s="10">
        <f>Pontuação!O$91</f>
        <v>3.8</v>
      </c>
      <c r="AK10" s="10">
        <f>Pontuação!Q$91</f>
        <v>1.8</v>
      </c>
      <c r="AL10" s="10">
        <f>Pontuação!S$91</f>
        <v>3.5</v>
      </c>
      <c r="AM10" s="10">
        <f>Pontuação!U$91</f>
        <v>10</v>
      </c>
      <c r="AO10" s="10">
        <f>Pontuação!C$91</f>
        <v>8.1999999999999993</v>
      </c>
      <c r="AP10" s="10">
        <f>Pontuação!E$91</f>
        <v>7.1</v>
      </c>
      <c r="AQ10" s="10">
        <f>Pontuação!G$91</f>
        <v>6.5</v>
      </c>
      <c r="AR10" s="10">
        <f>Pontuação!I$91</f>
        <v>10</v>
      </c>
      <c r="AS10" s="10">
        <f>Pontuação!K$91</f>
        <v>10</v>
      </c>
      <c r="AT10" s="10">
        <f>Pontuação!M$91</f>
        <v>2.4</v>
      </c>
      <c r="AU10" s="10">
        <f>Pontuação!O$91</f>
        <v>3.8</v>
      </c>
      <c r="AV10" s="10">
        <f>Pontuação!Q$91</f>
        <v>1.8</v>
      </c>
      <c r="AW10" s="10">
        <f>Pontuação!S$91</f>
        <v>3.5</v>
      </c>
      <c r="AX10" s="10">
        <f>Pontuação!U$91</f>
        <v>10</v>
      </c>
      <c r="AZ10" s="10">
        <f>Pontuação!C$91</f>
        <v>8.1999999999999993</v>
      </c>
      <c r="BA10" s="10">
        <f>Pontuação!E$91</f>
        <v>7.1</v>
      </c>
      <c r="BB10" s="10">
        <f>Pontuação!G$91</f>
        <v>6.5</v>
      </c>
      <c r="BC10" s="10">
        <f>Pontuação!I$91</f>
        <v>10</v>
      </c>
      <c r="BD10" s="10">
        <f>Pontuação!K$91</f>
        <v>10</v>
      </c>
      <c r="BE10" s="10">
        <f>Pontuação!M$91</f>
        <v>2.4</v>
      </c>
      <c r="BF10" s="10">
        <f>Pontuação!O$91</f>
        <v>3.8</v>
      </c>
      <c r="BG10" s="10">
        <f>Pontuação!Q$91</f>
        <v>1.8</v>
      </c>
      <c r="BH10" s="10">
        <f>Pontuação!S$91</f>
        <v>3.5</v>
      </c>
      <c r="BI10" s="10">
        <f>Pontuação!U$91</f>
        <v>10</v>
      </c>
    </row>
    <row r="11" spans="1:61" ht="15.75" outlineLevel="1" x14ac:dyDescent="0.25">
      <c r="A11" s="1" t="s">
        <v>8</v>
      </c>
      <c r="B11" s="19">
        <v>1</v>
      </c>
      <c r="C11" s="19">
        <v>1</v>
      </c>
      <c r="D11" s="19">
        <v>1</v>
      </c>
      <c r="E11" s="19">
        <v>1</v>
      </c>
      <c r="F11" s="20">
        <v>1</v>
      </c>
      <c r="H11" s="10">
        <f>Pontuação!C$111</f>
        <v>8.8000000000000007</v>
      </c>
      <c r="I11" s="10">
        <f>Pontuação!E$111</f>
        <v>8.1</v>
      </c>
      <c r="J11" s="10">
        <f>Pontuação!G$111</f>
        <v>8.8000000000000007</v>
      </c>
      <c r="K11" s="10">
        <f>Pontuação!I$111</f>
        <v>10</v>
      </c>
      <c r="L11" s="10">
        <f>Pontuação!K$111</f>
        <v>10</v>
      </c>
      <c r="M11" s="10">
        <f>Pontuação!M$111</f>
        <v>5.6</v>
      </c>
      <c r="N11" s="10">
        <f>Pontuação!O$111</f>
        <v>10</v>
      </c>
      <c r="O11" s="10">
        <f>Pontuação!Q$111</f>
        <v>8.8000000000000007</v>
      </c>
      <c r="P11" s="10">
        <f>Pontuação!S$111</f>
        <v>8.8000000000000007</v>
      </c>
      <c r="Q11" s="10">
        <f>Pontuação!U$111</f>
        <v>10</v>
      </c>
      <c r="S11" s="10">
        <f>Pontuação!C$111</f>
        <v>8.8000000000000007</v>
      </c>
      <c r="T11" s="10">
        <f>Pontuação!E$111</f>
        <v>8.1</v>
      </c>
      <c r="U11" s="10">
        <f>Pontuação!G$111</f>
        <v>8.8000000000000007</v>
      </c>
      <c r="V11" s="10">
        <f>Pontuação!I$111</f>
        <v>10</v>
      </c>
      <c r="W11" s="10">
        <f>Pontuação!K$111</f>
        <v>10</v>
      </c>
      <c r="X11" s="10">
        <f>Pontuação!M$111</f>
        <v>5.6</v>
      </c>
      <c r="Y11" s="10">
        <f>Pontuação!O$111</f>
        <v>10</v>
      </c>
      <c r="Z11" s="10">
        <f>Pontuação!Q$111</f>
        <v>8.8000000000000007</v>
      </c>
      <c r="AA11" s="10">
        <f>Pontuação!S$111</f>
        <v>8.8000000000000007</v>
      </c>
      <c r="AB11" s="10">
        <f>Pontuação!U$111</f>
        <v>10</v>
      </c>
      <c r="AD11" s="10">
        <f>Pontuação!C$111</f>
        <v>8.8000000000000007</v>
      </c>
      <c r="AE11" s="10">
        <f>Pontuação!E$111</f>
        <v>8.1</v>
      </c>
      <c r="AF11" s="10">
        <f>Pontuação!G$111</f>
        <v>8.8000000000000007</v>
      </c>
      <c r="AG11" s="10">
        <f>Pontuação!I$111</f>
        <v>10</v>
      </c>
      <c r="AH11" s="10">
        <f>Pontuação!K$111</f>
        <v>10</v>
      </c>
      <c r="AI11" s="10">
        <f>Pontuação!M$111</f>
        <v>5.6</v>
      </c>
      <c r="AJ11" s="10">
        <f>Pontuação!O$111</f>
        <v>10</v>
      </c>
      <c r="AK11" s="10">
        <f>Pontuação!Q$111</f>
        <v>8.8000000000000007</v>
      </c>
      <c r="AL11" s="10">
        <f>Pontuação!S$111</f>
        <v>8.8000000000000007</v>
      </c>
      <c r="AM11" s="10">
        <f>Pontuação!U$111</f>
        <v>10</v>
      </c>
      <c r="AO11" s="10">
        <f>Pontuação!C$111</f>
        <v>8.8000000000000007</v>
      </c>
      <c r="AP11" s="10">
        <f>Pontuação!E$111</f>
        <v>8.1</v>
      </c>
      <c r="AQ11" s="10">
        <f>Pontuação!G$111</f>
        <v>8.8000000000000007</v>
      </c>
      <c r="AR11" s="10">
        <f>Pontuação!I$111</f>
        <v>10</v>
      </c>
      <c r="AS11" s="10">
        <f>Pontuação!K$111</f>
        <v>10</v>
      </c>
      <c r="AT11" s="10">
        <f>Pontuação!M$111</f>
        <v>5.6</v>
      </c>
      <c r="AU11" s="10">
        <f>Pontuação!O$111</f>
        <v>10</v>
      </c>
      <c r="AV11" s="10">
        <f>Pontuação!Q$111</f>
        <v>8.8000000000000007</v>
      </c>
      <c r="AW11" s="10">
        <f>Pontuação!S$111</f>
        <v>8.8000000000000007</v>
      </c>
      <c r="AX11" s="10">
        <f>Pontuação!U$111</f>
        <v>10</v>
      </c>
      <c r="AZ11" s="10">
        <f>Pontuação!C$111</f>
        <v>8.8000000000000007</v>
      </c>
      <c r="BA11" s="10">
        <f>Pontuação!E$111</f>
        <v>8.1</v>
      </c>
      <c r="BB11" s="10">
        <f>Pontuação!G$111</f>
        <v>8.8000000000000007</v>
      </c>
      <c r="BC11" s="10">
        <f>Pontuação!I$111</f>
        <v>10</v>
      </c>
      <c r="BD11" s="10">
        <f>Pontuação!K$111</f>
        <v>10</v>
      </c>
      <c r="BE11" s="10">
        <f>Pontuação!M$111</f>
        <v>5.6</v>
      </c>
      <c r="BF11" s="10">
        <f>Pontuação!O$111</f>
        <v>10</v>
      </c>
      <c r="BG11" s="10">
        <f>Pontuação!Q$111</f>
        <v>8.8000000000000007</v>
      </c>
      <c r="BH11" s="10">
        <f>Pontuação!S$111</f>
        <v>8.8000000000000007</v>
      </c>
      <c r="BI11" s="10">
        <f>Pontuação!U$111</f>
        <v>10</v>
      </c>
    </row>
    <row r="12" spans="1:61" ht="15.75" outlineLevel="1" x14ac:dyDescent="0.25">
      <c r="A12" s="1" t="s">
        <v>9</v>
      </c>
      <c r="B12" s="19">
        <v>1</v>
      </c>
      <c r="C12" s="19">
        <v>1</v>
      </c>
      <c r="D12" s="19">
        <v>1</v>
      </c>
      <c r="E12" s="19">
        <v>1</v>
      </c>
      <c r="F12" s="20">
        <v>1</v>
      </c>
      <c r="H12" s="10">
        <f>Pontuação!C$122</f>
        <v>8.6</v>
      </c>
      <c r="I12" s="10">
        <f>Pontuação!E$122</f>
        <v>7.7</v>
      </c>
      <c r="J12" s="10">
        <f>Pontuação!G$122</f>
        <v>9.5</v>
      </c>
      <c r="K12" s="10">
        <f>Pontuação!I$122</f>
        <v>9.5</v>
      </c>
      <c r="L12" s="10">
        <f>Pontuação!K$122</f>
        <v>10</v>
      </c>
      <c r="M12" s="10">
        <f>Pontuação!M$122</f>
        <v>4.0999999999999996</v>
      </c>
      <c r="N12" s="10">
        <f>Pontuação!O$122</f>
        <v>7.3</v>
      </c>
      <c r="O12" s="10">
        <f>Pontuação!Q$122</f>
        <v>3.6</v>
      </c>
      <c r="P12" s="10">
        <f>Pontuação!S$122</f>
        <v>5</v>
      </c>
      <c r="Q12" s="10">
        <f>Pontuação!U$122</f>
        <v>9.5</v>
      </c>
      <c r="S12" s="10">
        <f>Pontuação!C$122</f>
        <v>8.6</v>
      </c>
      <c r="T12" s="10">
        <f>Pontuação!E$122</f>
        <v>7.7</v>
      </c>
      <c r="U12" s="10">
        <f>Pontuação!G$122</f>
        <v>9.5</v>
      </c>
      <c r="V12" s="10">
        <f>Pontuação!I$122</f>
        <v>9.5</v>
      </c>
      <c r="W12" s="10">
        <f>Pontuação!K$122</f>
        <v>10</v>
      </c>
      <c r="X12" s="10">
        <f>Pontuação!M$122</f>
        <v>4.0999999999999996</v>
      </c>
      <c r="Y12" s="10">
        <f>Pontuação!O$122</f>
        <v>7.3</v>
      </c>
      <c r="Z12" s="10">
        <f>Pontuação!Q$122</f>
        <v>3.6</v>
      </c>
      <c r="AA12" s="10">
        <f>Pontuação!S$122</f>
        <v>5</v>
      </c>
      <c r="AB12" s="10">
        <f>Pontuação!U$122</f>
        <v>9.5</v>
      </c>
      <c r="AD12" s="10">
        <f>Pontuação!C$122</f>
        <v>8.6</v>
      </c>
      <c r="AE12" s="10">
        <f>Pontuação!E$122</f>
        <v>7.7</v>
      </c>
      <c r="AF12" s="10">
        <f>Pontuação!G$122</f>
        <v>9.5</v>
      </c>
      <c r="AG12" s="10">
        <f>Pontuação!I$122</f>
        <v>9.5</v>
      </c>
      <c r="AH12" s="10">
        <f>Pontuação!K$122</f>
        <v>10</v>
      </c>
      <c r="AI12" s="10">
        <f>Pontuação!M$122</f>
        <v>4.0999999999999996</v>
      </c>
      <c r="AJ12" s="10">
        <f>Pontuação!O$122</f>
        <v>7.3</v>
      </c>
      <c r="AK12" s="10">
        <f>Pontuação!Q$122</f>
        <v>3.6</v>
      </c>
      <c r="AL12" s="10">
        <f>Pontuação!S$122</f>
        <v>5</v>
      </c>
      <c r="AM12" s="10">
        <f>Pontuação!U$122</f>
        <v>9.5</v>
      </c>
      <c r="AO12" s="10">
        <f>Pontuação!C$122</f>
        <v>8.6</v>
      </c>
      <c r="AP12" s="10">
        <f>Pontuação!E$122</f>
        <v>7.7</v>
      </c>
      <c r="AQ12" s="10">
        <f>Pontuação!G$122</f>
        <v>9.5</v>
      </c>
      <c r="AR12" s="10">
        <f>Pontuação!I$122</f>
        <v>9.5</v>
      </c>
      <c r="AS12" s="10">
        <f>Pontuação!K$122</f>
        <v>10</v>
      </c>
      <c r="AT12" s="10">
        <f>Pontuação!M$122</f>
        <v>4.0999999999999996</v>
      </c>
      <c r="AU12" s="10">
        <f>Pontuação!O$122</f>
        <v>7.3</v>
      </c>
      <c r="AV12" s="10">
        <f>Pontuação!Q$122</f>
        <v>3.6</v>
      </c>
      <c r="AW12" s="10">
        <f>Pontuação!S$122</f>
        <v>5</v>
      </c>
      <c r="AX12" s="10">
        <f>Pontuação!U$122</f>
        <v>9.5</v>
      </c>
      <c r="AZ12" s="10">
        <f>Pontuação!C$122</f>
        <v>8.6</v>
      </c>
      <c r="BA12" s="10">
        <f>Pontuação!E$122</f>
        <v>7.7</v>
      </c>
      <c r="BB12" s="10">
        <f>Pontuação!G$122</f>
        <v>9.5</v>
      </c>
      <c r="BC12" s="10">
        <f>Pontuação!I$122</f>
        <v>9.5</v>
      </c>
      <c r="BD12" s="10">
        <f>Pontuação!K$122</f>
        <v>10</v>
      </c>
      <c r="BE12" s="10">
        <f>Pontuação!M$122</f>
        <v>4.0999999999999996</v>
      </c>
      <c r="BF12" s="10">
        <f>Pontuação!O$122</f>
        <v>7.3</v>
      </c>
      <c r="BG12" s="10">
        <f>Pontuação!Q$122</f>
        <v>3.6</v>
      </c>
      <c r="BH12" s="10">
        <f>Pontuação!S$122</f>
        <v>5</v>
      </c>
      <c r="BI12" s="10">
        <f>Pontuação!U$122</f>
        <v>9.5</v>
      </c>
    </row>
    <row r="13" spans="1:61" ht="15.75" outlineLevel="1" x14ac:dyDescent="0.25">
      <c r="A13" s="1" t="s">
        <v>10</v>
      </c>
      <c r="B13" s="19">
        <v>1</v>
      </c>
      <c r="C13" s="19">
        <v>1</v>
      </c>
      <c r="D13" s="19">
        <v>1</v>
      </c>
      <c r="E13" s="19">
        <v>1</v>
      </c>
      <c r="F13" s="20">
        <v>1</v>
      </c>
      <c r="H13" s="10">
        <f>Pontuação!C$136</f>
        <v>10</v>
      </c>
      <c r="I13" s="10">
        <f>Pontuação!E$136</f>
        <v>6</v>
      </c>
      <c r="J13" s="10">
        <f>Pontuação!G$136</f>
        <v>8</v>
      </c>
      <c r="K13" s="10">
        <f>Pontuação!I$136</f>
        <v>8</v>
      </c>
      <c r="L13" s="10">
        <f>Pontuação!K$136</f>
        <v>10</v>
      </c>
      <c r="M13" s="10">
        <f>Pontuação!M$136</f>
        <v>7</v>
      </c>
      <c r="N13" s="10">
        <f>Pontuação!O$136</f>
        <v>8</v>
      </c>
      <c r="O13" s="10">
        <f>Pontuação!Q$136</f>
        <v>6</v>
      </c>
      <c r="P13" s="10">
        <f>Pontuação!S$136</f>
        <v>8</v>
      </c>
      <c r="Q13" s="10">
        <f>Pontuação!U$136</f>
        <v>8</v>
      </c>
      <c r="S13" s="10">
        <f>Pontuação!C$136</f>
        <v>10</v>
      </c>
      <c r="T13" s="10">
        <f>Pontuação!E$136</f>
        <v>6</v>
      </c>
      <c r="U13" s="10">
        <f>Pontuação!G$136</f>
        <v>8</v>
      </c>
      <c r="V13" s="10">
        <f>Pontuação!I$136</f>
        <v>8</v>
      </c>
      <c r="W13" s="10">
        <f>Pontuação!K$136</f>
        <v>10</v>
      </c>
      <c r="X13" s="10">
        <f>Pontuação!M$136</f>
        <v>7</v>
      </c>
      <c r="Y13" s="10">
        <f>Pontuação!O$136</f>
        <v>8</v>
      </c>
      <c r="Z13" s="10">
        <f>Pontuação!Q$136</f>
        <v>6</v>
      </c>
      <c r="AA13" s="10">
        <f>Pontuação!S$136</f>
        <v>8</v>
      </c>
      <c r="AB13" s="10">
        <f>Pontuação!U$136</f>
        <v>8</v>
      </c>
      <c r="AD13" s="10">
        <f>Pontuação!C$136</f>
        <v>10</v>
      </c>
      <c r="AE13" s="10">
        <f>Pontuação!E$136</f>
        <v>6</v>
      </c>
      <c r="AF13" s="10">
        <f>Pontuação!G$136</f>
        <v>8</v>
      </c>
      <c r="AG13" s="10">
        <f>Pontuação!I$136</f>
        <v>8</v>
      </c>
      <c r="AH13" s="10">
        <f>Pontuação!K$136</f>
        <v>10</v>
      </c>
      <c r="AI13" s="10">
        <f>Pontuação!M$136</f>
        <v>7</v>
      </c>
      <c r="AJ13" s="10">
        <f>Pontuação!O$136</f>
        <v>8</v>
      </c>
      <c r="AK13" s="10">
        <f>Pontuação!Q$136</f>
        <v>6</v>
      </c>
      <c r="AL13" s="10">
        <f>Pontuação!S$136</f>
        <v>8</v>
      </c>
      <c r="AM13" s="10">
        <f>Pontuação!U$136</f>
        <v>8</v>
      </c>
      <c r="AO13" s="10">
        <f>Pontuação!C$136</f>
        <v>10</v>
      </c>
      <c r="AP13" s="10">
        <f>Pontuação!E$136</f>
        <v>6</v>
      </c>
      <c r="AQ13" s="10">
        <f>Pontuação!G$136</f>
        <v>8</v>
      </c>
      <c r="AR13" s="10">
        <f>Pontuação!I$136</f>
        <v>8</v>
      </c>
      <c r="AS13" s="10">
        <f>Pontuação!K$136</f>
        <v>10</v>
      </c>
      <c r="AT13" s="10">
        <f>Pontuação!M$136</f>
        <v>7</v>
      </c>
      <c r="AU13" s="10">
        <f>Pontuação!O$136</f>
        <v>8</v>
      </c>
      <c r="AV13" s="10">
        <f>Pontuação!Q$136</f>
        <v>6</v>
      </c>
      <c r="AW13" s="10">
        <f>Pontuação!S$136</f>
        <v>8</v>
      </c>
      <c r="AX13" s="10">
        <f>Pontuação!U$136</f>
        <v>8</v>
      </c>
      <c r="AZ13" s="10">
        <f>Pontuação!C$136</f>
        <v>10</v>
      </c>
      <c r="BA13" s="10">
        <f>Pontuação!E$136</f>
        <v>6</v>
      </c>
      <c r="BB13" s="10">
        <f>Pontuação!G$136</f>
        <v>8</v>
      </c>
      <c r="BC13" s="10">
        <f>Pontuação!I$136</f>
        <v>8</v>
      </c>
      <c r="BD13" s="10">
        <f>Pontuação!K$136</f>
        <v>10</v>
      </c>
      <c r="BE13" s="10">
        <f>Pontuação!M$136</f>
        <v>7</v>
      </c>
      <c r="BF13" s="10">
        <f>Pontuação!O$136</f>
        <v>8</v>
      </c>
      <c r="BG13" s="10">
        <f>Pontuação!Q$136</f>
        <v>6</v>
      </c>
      <c r="BH13" s="10">
        <f>Pontuação!S$136</f>
        <v>8</v>
      </c>
      <c r="BI13" s="10">
        <f>Pontuação!U$136</f>
        <v>8</v>
      </c>
    </row>
    <row r="14" spans="1:61" ht="15.75" outlineLevel="1" x14ac:dyDescent="0.25">
      <c r="A14" s="1" t="s">
        <v>11</v>
      </c>
      <c r="B14" s="19">
        <v>1</v>
      </c>
      <c r="C14" s="19">
        <v>1</v>
      </c>
      <c r="D14" s="19">
        <v>1</v>
      </c>
      <c r="E14" s="19">
        <v>1</v>
      </c>
      <c r="F14" s="20">
        <v>1</v>
      </c>
      <c r="H14" s="10">
        <f>Pontuação!C$150</f>
        <v>8</v>
      </c>
      <c r="I14" s="10">
        <f>Pontuação!E$150</f>
        <v>3</v>
      </c>
      <c r="J14" s="10">
        <f>Pontuação!G$150</f>
        <v>10</v>
      </c>
      <c r="K14" s="10">
        <f>Pontuação!I$150</f>
        <v>7.5</v>
      </c>
      <c r="L14" s="10">
        <f>Pontuação!K$150</f>
        <v>10</v>
      </c>
      <c r="M14" s="10">
        <f>Pontuação!M$150</f>
        <v>0</v>
      </c>
      <c r="N14" s="10">
        <f>Pontuação!O$150</f>
        <v>9</v>
      </c>
      <c r="O14" s="10">
        <f>Pontuação!Q$150</f>
        <v>7</v>
      </c>
      <c r="P14" s="10">
        <f>Pontuação!S$150</f>
        <v>3.5</v>
      </c>
      <c r="Q14" s="10">
        <f>Pontuação!U$150</f>
        <v>10</v>
      </c>
      <c r="S14" s="10">
        <f>Pontuação!C$150</f>
        <v>8</v>
      </c>
      <c r="T14" s="10">
        <f>Pontuação!E$150</f>
        <v>3</v>
      </c>
      <c r="U14" s="10">
        <f>Pontuação!G$150</f>
        <v>10</v>
      </c>
      <c r="V14" s="10">
        <f>Pontuação!I$150</f>
        <v>7.5</v>
      </c>
      <c r="W14" s="10">
        <f>Pontuação!K$150</f>
        <v>10</v>
      </c>
      <c r="X14" s="10">
        <f>Pontuação!M$150</f>
        <v>0</v>
      </c>
      <c r="Y14" s="10">
        <f>Pontuação!O$150</f>
        <v>9</v>
      </c>
      <c r="Z14" s="10">
        <f>Pontuação!Q$150</f>
        <v>7</v>
      </c>
      <c r="AA14" s="10">
        <f>Pontuação!S$150</f>
        <v>3.5</v>
      </c>
      <c r="AB14" s="10">
        <f>Pontuação!U$150</f>
        <v>10</v>
      </c>
      <c r="AD14" s="10">
        <f>Pontuação!C$150</f>
        <v>8</v>
      </c>
      <c r="AE14" s="10">
        <f>Pontuação!E$150</f>
        <v>3</v>
      </c>
      <c r="AF14" s="10">
        <f>Pontuação!G$150</f>
        <v>10</v>
      </c>
      <c r="AG14" s="10">
        <f>Pontuação!I$150</f>
        <v>7.5</v>
      </c>
      <c r="AH14" s="10">
        <f>Pontuação!K$150</f>
        <v>10</v>
      </c>
      <c r="AI14" s="10">
        <f>Pontuação!M$150</f>
        <v>0</v>
      </c>
      <c r="AJ14" s="10">
        <f>Pontuação!O$150</f>
        <v>9</v>
      </c>
      <c r="AK14" s="10">
        <f>Pontuação!Q$150</f>
        <v>7</v>
      </c>
      <c r="AL14" s="10">
        <f>Pontuação!S$150</f>
        <v>3.5</v>
      </c>
      <c r="AM14" s="10">
        <f>Pontuação!U$150</f>
        <v>10</v>
      </c>
      <c r="AO14" s="10">
        <f>Pontuação!C$150</f>
        <v>8</v>
      </c>
      <c r="AP14" s="10">
        <f>Pontuação!E$150</f>
        <v>3</v>
      </c>
      <c r="AQ14" s="10">
        <f>Pontuação!G$150</f>
        <v>10</v>
      </c>
      <c r="AR14" s="10">
        <f>Pontuação!I$150</f>
        <v>7.5</v>
      </c>
      <c r="AS14" s="10">
        <f>Pontuação!K$150</f>
        <v>10</v>
      </c>
      <c r="AT14" s="10">
        <f>Pontuação!M$150</f>
        <v>0</v>
      </c>
      <c r="AU14" s="10">
        <f>Pontuação!O$150</f>
        <v>9</v>
      </c>
      <c r="AV14" s="10">
        <f>Pontuação!Q$150</f>
        <v>7</v>
      </c>
      <c r="AW14" s="10">
        <f>Pontuação!S$150</f>
        <v>3.5</v>
      </c>
      <c r="AX14" s="10">
        <f>Pontuação!U$150</f>
        <v>10</v>
      </c>
      <c r="AZ14" s="10">
        <f>Pontuação!C$150</f>
        <v>8</v>
      </c>
      <c r="BA14" s="10">
        <f>Pontuação!E$150</f>
        <v>3</v>
      </c>
      <c r="BB14" s="10">
        <f>Pontuação!G$150</f>
        <v>10</v>
      </c>
      <c r="BC14" s="10">
        <f>Pontuação!I$150</f>
        <v>7.5</v>
      </c>
      <c r="BD14" s="10">
        <f>Pontuação!K$150</f>
        <v>10</v>
      </c>
      <c r="BE14" s="10">
        <f>Pontuação!M$150</f>
        <v>0</v>
      </c>
      <c r="BF14" s="10">
        <f>Pontuação!O$150</f>
        <v>9</v>
      </c>
      <c r="BG14" s="10">
        <f>Pontuação!Q$150</f>
        <v>7</v>
      </c>
      <c r="BH14" s="10">
        <f>Pontuação!S$150</f>
        <v>3.5</v>
      </c>
      <c r="BI14" s="10">
        <f>Pontuação!U$150</f>
        <v>10</v>
      </c>
    </row>
    <row r="15" spans="1:61" ht="15.75" outlineLevel="1" x14ac:dyDescent="0.25">
      <c r="A15" s="1" t="s">
        <v>12</v>
      </c>
      <c r="B15" s="19">
        <v>1</v>
      </c>
      <c r="C15" s="19">
        <v>1</v>
      </c>
      <c r="D15" s="19">
        <v>1</v>
      </c>
      <c r="E15" s="19">
        <v>1</v>
      </c>
      <c r="F15" s="20">
        <v>1</v>
      </c>
      <c r="H15" s="10">
        <f>Pontuação!C$166</f>
        <v>9.3000000000000007</v>
      </c>
      <c r="I15" s="10">
        <f>Pontuação!E$166</f>
        <v>9.3000000000000007</v>
      </c>
      <c r="J15" s="10">
        <f>Pontuação!G$166</f>
        <v>10</v>
      </c>
      <c r="K15" s="10">
        <f>Pontuação!I$166</f>
        <v>10</v>
      </c>
      <c r="L15" s="10">
        <f>Pontuação!K$166</f>
        <v>10</v>
      </c>
      <c r="M15" s="10">
        <f>Pontuação!M$166</f>
        <v>8.6</v>
      </c>
      <c r="N15" s="10">
        <f>Pontuação!O$166</f>
        <v>10</v>
      </c>
      <c r="O15" s="10">
        <f>Pontuação!Q$166</f>
        <v>9.3000000000000007</v>
      </c>
      <c r="P15" s="10">
        <f>Pontuação!S$166</f>
        <v>7.1</v>
      </c>
      <c r="Q15" s="10">
        <f>Pontuação!U$166</f>
        <v>10</v>
      </c>
      <c r="S15" s="10">
        <f>Pontuação!C$166</f>
        <v>9.3000000000000007</v>
      </c>
      <c r="T15" s="10">
        <f>Pontuação!E$166</f>
        <v>9.3000000000000007</v>
      </c>
      <c r="U15" s="10">
        <f>Pontuação!G$166</f>
        <v>10</v>
      </c>
      <c r="V15" s="10">
        <f>Pontuação!I$166</f>
        <v>10</v>
      </c>
      <c r="W15" s="10">
        <f>Pontuação!K$166</f>
        <v>10</v>
      </c>
      <c r="X15" s="10">
        <f>Pontuação!M$166</f>
        <v>8.6</v>
      </c>
      <c r="Y15" s="10">
        <f>Pontuação!O$166</f>
        <v>10</v>
      </c>
      <c r="Z15" s="10">
        <f>Pontuação!Q$166</f>
        <v>9.3000000000000007</v>
      </c>
      <c r="AA15" s="10">
        <f>Pontuação!S$166</f>
        <v>7.1</v>
      </c>
      <c r="AB15" s="10">
        <f>Pontuação!U$166</f>
        <v>10</v>
      </c>
      <c r="AD15" s="10">
        <f>Pontuação!C$166</f>
        <v>9.3000000000000007</v>
      </c>
      <c r="AE15" s="10">
        <f>Pontuação!E$166</f>
        <v>9.3000000000000007</v>
      </c>
      <c r="AF15" s="10">
        <f>Pontuação!G$166</f>
        <v>10</v>
      </c>
      <c r="AG15" s="10">
        <f>Pontuação!I$166</f>
        <v>10</v>
      </c>
      <c r="AH15" s="10">
        <f>Pontuação!K$166</f>
        <v>10</v>
      </c>
      <c r="AI15" s="10">
        <f>Pontuação!M$166</f>
        <v>8.6</v>
      </c>
      <c r="AJ15" s="10">
        <f>Pontuação!O$166</f>
        <v>10</v>
      </c>
      <c r="AK15" s="10">
        <f>Pontuação!Q$166</f>
        <v>9.3000000000000007</v>
      </c>
      <c r="AL15" s="10">
        <f>Pontuação!S$166</f>
        <v>7.1</v>
      </c>
      <c r="AM15" s="10">
        <f>Pontuação!U$166</f>
        <v>10</v>
      </c>
      <c r="AO15" s="10">
        <f>Pontuação!C$166</f>
        <v>9.3000000000000007</v>
      </c>
      <c r="AP15" s="10">
        <f>Pontuação!E$166</f>
        <v>9.3000000000000007</v>
      </c>
      <c r="AQ15" s="10">
        <f>Pontuação!G$166</f>
        <v>10</v>
      </c>
      <c r="AR15" s="10">
        <f>Pontuação!I$166</f>
        <v>10</v>
      </c>
      <c r="AS15" s="10">
        <f>Pontuação!K$166</f>
        <v>10</v>
      </c>
      <c r="AT15" s="10">
        <f>Pontuação!M$166</f>
        <v>8.6</v>
      </c>
      <c r="AU15" s="10">
        <f>Pontuação!O$166</f>
        <v>10</v>
      </c>
      <c r="AV15" s="10">
        <f>Pontuação!Q$166</f>
        <v>9.3000000000000007</v>
      </c>
      <c r="AW15" s="10">
        <f>Pontuação!S$166</f>
        <v>7.1</v>
      </c>
      <c r="AX15" s="10">
        <f>Pontuação!U$166</f>
        <v>10</v>
      </c>
      <c r="AZ15" s="10">
        <f>Pontuação!C$166</f>
        <v>9.3000000000000007</v>
      </c>
      <c r="BA15" s="10">
        <f>Pontuação!E$166</f>
        <v>9.3000000000000007</v>
      </c>
      <c r="BB15" s="10">
        <f>Pontuação!G$166</f>
        <v>10</v>
      </c>
      <c r="BC15" s="10">
        <f>Pontuação!I$166</f>
        <v>10</v>
      </c>
      <c r="BD15" s="10">
        <f>Pontuação!K$166</f>
        <v>10</v>
      </c>
      <c r="BE15" s="10">
        <f>Pontuação!M$166</f>
        <v>8.6</v>
      </c>
      <c r="BF15" s="10">
        <f>Pontuação!O$166</f>
        <v>10</v>
      </c>
      <c r="BG15" s="10">
        <f>Pontuação!Q$166</f>
        <v>9.3000000000000007</v>
      </c>
      <c r="BH15" s="10">
        <f>Pontuação!S$166</f>
        <v>7.1</v>
      </c>
      <c r="BI15" s="10">
        <f>Pontuação!U$166</f>
        <v>10</v>
      </c>
    </row>
    <row r="16" spans="1:61" ht="15.75" outlineLevel="1" x14ac:dyDescent="0.25">
      <c r="A16" s="1" t="s">
        <v>13</v>
      </c>
      <c r="B16" s="19">
        <v>1</v>
      </c>
      <c r="C16" s="19">
        <v>1</v>
      </c>
      <c r="D16" s="19">
        <v>1</v>
      </c>
      <c r="E16" s="19">
        <v>1</v>
      </c>
      <c r="F16" s="20">
        <v>1</v>
      </c>
      <c r="H16" s="10">
        <f>Pontuação!C$180</f>
        <v>7.5</v>
      </c>
      <c r="I16" s="10">
        <f>Pontuação!E$180</f>
        <v>8.1</v>
      </c>
      <c r="J16" s="10">
        <f>Pontuação!G$180</f>
        <v>6.3</v>
      </c>
      <c r="K16" s="10">
        <f>Pontuação!I$180</f>
        <v>9.4</v>
      </c>
      <c r="L16" s="10">
        <f>Pontuação!K$180</f>
        <v>10</v>
      </c>
      <c r="M16" s="10">
        <f>Pontuação!M$180</f>
        <v>3.1</v>
      </c>
      <c r="N16" s="10">
        <f>Pontuação!O$180</f>
        <v>9.4</v>
      </c>
      <c r="O16" s="10">
        <f>Pontuação!Q$180</f>
        <v>7.5</v>
      </c>
      <c r="P16" s="10">
        <f>Pontuação!S$180</f>
        <v>4.4000000000000004</v>
      </c>
      <c r="Q16" s="10">
        <f>Pontuação!U$180</f>
        <v>6.3</v>
      </c>
      <c r="S16" s="10">
        <f>Pontuação!C$180</f>
        <v>7.5</v>
      </c>
      <c r="T16" s="10">
        <f>Pontuação!E$180</f>
        <v>8.1</v>
      </c>
      <c r="U16" s="10">
        <f>Pontuação!G$180</f>
        <v>6.3</v>
      </c>
      <c r="V16" s="10">
        <f>Pontuação!I$180</f>
        <v>9.4</v>
      </c>
      <c r="W16" s="10">
        <f>Pontuação!K$180</f>
        <v>10</v>
      </c>
      <c r="X16" s="10">
        <f>Pontuação!M$180</f>
        <v>3.1</v>
      </c>
      <c r="Y16" s="10">
        <f>Pontuação!O$180</f>
        <v>9.4</v>
      </c>
      <c r="Z16" s="10">
        <f>Pontuação!Q$180</f>
        <v>7.5</v>
      </c>
      <c r="AA16" s="10">
        <f>Pontuação!S$180</f>
        <v>4.4000000000000004</v>
      </c>
      <c r="AB16" s="10">
        <f>Pontuação!U$180</f>
        <v>6.3</v>
      </c>
      <c r="AD16" s="10">
        <f>Pontuação!C$180</f>
        <v>7.5</v>
      </c>
      <c r="AE16" s="10">
        <f>Pontuação!E$180</f>
        <v>8.1</v>
      </c>
      <c r="AF16" s="10">
        <f>Pontuação!G$180</f>
        <v>6.3</v>
      </c>
      <c r="AG16" s="10">
        <f>Pontuação!I$180</f>
        <v>9.4</v>
      </c>
      <c r="AH16" s="10">
        <f>Pontuação!K$180</f>
        <v>10</v>
      </c>
      <c r="AI16" s="10">
        <f>Pontuação!M$180</f>
        <v>3.1</v>
      </c>
      <c r="AJ16" s="10">
        <f>Pontuação!O$180</f>
        <v>9.4</v>
      </c>
      <c r="AK16" s="10">
        <f>Pontuação!Q$180</f>
        <v>7.5</v>
      </c>
      <c r="AL16" s="10">
        <f>Pontuação!S$180</f>
        <v>4.4000000000000004</v>
      </c>
      <c r="AM16" s="10">
        <f>Pontuação!U$180</f>
        <v>6.3</v>
      </c>
      <c r="AO16" s="10">
        <f>Pontuação!C$180</f>
        <v>7.5</v>
      </c>
      <c r="AP16" s="10">
        <f>Pontuação!E$180</f>
        <v>8.1</v>
      </c>
      <c r="AQ16" s="10">
        <f>Pontuação!G$180</f>
        <v>6.3</v>
      </c>
      <c r="AR16" s="10">
        <f>Pontuação!I$180</f>
        <v>9.4</v>
      </c>
      <c r="AS16" s="10">
        <f>Pontuação!K$180</f>
        <v>10</v>
      </c>
      <c r="AT16" s="10">
        <f>Pontuação!M$180</f>
        <v>3.1</v>
      </c>
      <c r="AU16" s="10">
        <f>Pontuação!O$180</f>
        <v>9.4</v>
      </c>
      <c r="AV16" s="10">
        <f>Pontuação!Q$180</f>
        <v>7.5</v>
      </c>
      <c r="AW16" s="10">
        <f>Pontuação!S$180</f>
        <v>4.4000000000000004</v>
      </c>
      <c r="AX16" s="10">
        <f>Pontuação!U$180</f>
        <v>6.3</v>
      </c>
      <c r="AZ16" s="10">
        <f>Pontuação!C$180</f>
        <v>7.5</v>
      </c>
      <c r="BA16" s="10">
        <f>Pontuação!E$180</f>
        <v>8.1</v>
      </c>
      <c r="BB16" s="10">
        <f>Pontuação!G$180</f>
        <v>6.3</v>
      </c>
      <c r="BC16" s="10">
        <f>Pontuação!I$180</f>
        <v>9.4</v>
      </c>
      <c r="BD16" s="10">
        <f>Pontuação!K$180</f>
        <v>10</v>
      </c>
      <c r="BE16" s="10">
        <f>Pontuação!M$180</f>
        <v>3.1</v>
      </c>
      <c r="BF16" s="10">
        <f>Pontuação!O$180</f>
        <v>9.4</v>
      </c>
      <c r="BG16" s="10">
        <f>Pontuação!Q$180</f>
        <v>7.5</v>
      </c>
      <c r="BH16" s="10">
        <f>Pontuação!S$180</f>
        <v>4.4000000000000004</v>
      </c>
      <c r="BI16" s="10">
        <f>Pontuação!U$180</f>
        <v>6.3</v>
      </c>
    </row>
    <row r="17" spans="1:61" ht="15.75" outlineLevel="1" x14ac:dyDescent="0.25">
      <c r="A17" s="1" t="s">
        <v>14</v>
      </c>
      <c r="B17" s="19">
        <v>1</v>
      </c>
      <c r="C17" s="19">
        <v>1</v>
      </c>
      <c r="D17" s="19">
        <v>1</v>
      </c>
      <c r="E17" s="19">
        <v>1</v>
      </c>
      <c r="F17" s="20">
        <v>1</v>
      </c>
      <c r="H17" s="10">
        <f>Pontuação!C$191</f>
        <v>9</v>
      </c>
      <c r="I17" s="10">
        <f>Pontuação!E$191</f>
        <v>7</v>
      </c>
      <c r="J17" s="10">
        <f>Pontuação!G$191</f>
        <v>6</v>
      </c>
      <c r="K17" s="10">
        <f>Pontuação!I$191</f>
        <v>8</v>
      </c>
      <c r="L17" s="10">
        <f>Pontuação!K$191</f>
        <v>10</v>
      </c>
      <c r="M17" s="10">
        <f>Pontuação!M$191</f>
        <v>9</v>
      </c>
      <c r="N17" s="10">
        <f>Pontuação!O$191</f>
        <v>9</v>
      </c>
      <c r="O17" s="10">
        <f>Pontuação!Q$191</f>
        <v>8</v>
      </c>
      <c r="P17" s="10">
        <f>Pontuação!S$191</f>
        <v>9</v>
      </c>
      <c r="Q17" s="10">
        <f>Pontuação!U$191</f>
        <v>6</v>
      </c>
      <c r="S17" s="10">
        <f>Pontuação!C$191</f>
        <v>9</v>
      </c>
      <c r="T17" s="10">
        <f>Pontuação!E$191</f>
        <v>7</v>
      </c>
      <c r="U17" s="10">
        <f>Pontuação!G$191</f>
        <v>6</v>
      </c>
      <c r="V17" s="10">
        <f>Pontuação!I$191</f>
        <v>8</v>
      </c>
      <c r="W17" s="10">
        <f>Pontuação!K$191</f>
        <v>10</v>
      </c>
      <c r="X17" s="10">
        <f>Pontuação!M$191</f>
        <v>9</v>
      </c>
      <c r="Y17" s="10">
        <f>Pontuação!O$191</f>
        <v>9</v>
      </c>
      <c r="Z17" s="10">
        <f>Pontuação!Q$191</f>
        <v>8</v>
      </c>
      <c r="AA17" s="10">
        <f>Pontuação!S$191</f>
        <v>9</v>
      </c>
      <c r="AB17" s="10">
        <f>Pontuação!U$191</f>
        <v>6</v>
      </c>
      <c r="AD17" s="10">
        <f>Pontuação!C$191</f>
        <v>9</v>
      </c>
      <c r="AE17" s="10">
        <f>Pontuação!E$191</f>
        <v>7</v>
      </c>
      <c r="AF17" s="10">
        <f>Pontuação!G$191</f>
        <v>6</v>
      </c>
      <c r="AG17" s="10">
        <f>Pontuação!I$191</f>
        <v>8</v>
      </c>
      <c r="AH17" s="10">
        <f>Pontuação!K$191</f>
        <v>10</v>
      </c>
      <c r="AI17" s="10">
        <f>Pontuação!M$191</f>
        <v>9</v>
      </c>
      <c r="AJ17" s="10">
        <f>Pontuação!O$191</f>
        <v>9</v>
      </c>
      <c r="AK17" s="10">
        <f>Pontuação!Q$191</f>
        <v>8</v>
      </c>
      <c r="AL17" s="10">
        <f>Pontuação!S$191</f>
        <v>9</v>
      </c>
      <c r="AM17" s="10">
        <f>Pontuação!U$191</f>
        <v>6</v>
      </c>
      <c r="AO17" s="10">
        <f>Pontuação!C$191</f>
        <v>9</v>
      </c>
      <c r="AP17" s="10">
        <f>Pontuação!E$191</f>
        <v>7</v>
      </c>
      <c r="AQ17" s="10">
        <f>Pontuação!G$191</f>
        <v>6</v>
      </c>
      <c r="AR17" s="10">
        <f>Pontuação!I$191</f>
        <v>8</v>
      </c>
      <c r="AS17" s="10">
        <f>Pontuação!K$191</f>
        <v>10</v>
      </c>
      <c r="AT17" s="10">
        <f>Pontuação!M$191</f>
        <v>9</v>
      </c>
      <c r="AU17" s="10">
        <f>Pontuação!O$191</f>
        <v>9</v>
      </c>
      <c r="AV17" s="10">
        <f>Pontuação!Q$191</f>
        <v>8</v>
      </c>
      <c r="AW17" s="10">
        <f>Pontuação!S$191</f>
        <v>9</v>
      </c>
      <c r="AX17" s="10">
        <f>Pontuação!U$191</f>
        <v>6</v>
      </c>
      <c r="AZ17" s="10">
        <f>Pontuação!C$191</f>
        <v>9</v>
      </c>
      <c r="BA17" s="10">
        <f>Pontuação!E$191</f>
        <v>7</v>
      </c>
      <c r="BB17" s="10">
        <f>Pontuação!G$191</f>
        <v>6</v>
      </c>
      <c r="BC17" s="10">
        <f>Pontuação!I$191</f>
        <v>8</v>
      </c>
      <c r="BD17" s="10">
        <f>Pontuação!K$191</f>
        <v>10</v>
      </c>
      <c r="BE17" s="10">
        <f>Pontuação!M$191</f>
        <v>9</v>
      </c>
      <c r="BF17" s="10">
        <f>Pontuação!O$191</f>
        <v>9</v>
      </c>
      <c r="BG17" s="10">
        <f>Pontuação!Q$191</f>
        <v>8</v>
      </c>
      <c r="BH17" s="10">
        <f>Pontuação!S$191</f>
        <v>9</v>
      </c>
      <c r="BI17" s="10">
        <f>Pontuação!U$191</f>
        <v>6</v>
      </c>
    </row>
    <row r="18" spans="1:61" ht="15.75" outlineLevel="1" x14ac:dyDescent="0.25">
      <c r="A18" s="1" t="s">
        <v>15</v>
      </c>
      <c r="B18" s="19">
        <v>1</v>
      </c>
      <c r="C18" s="19">
        <v>1</v>
      </c>
      <c r="D18" s="19">
        <v>1</v>
      </c>
      <c r="E18" s="19"/>
      <c r="F18" s="20"/>
      <c r="H18" s="10">
        <f>Pontuação!C$207</f>
        <v>8</v>
      </c>
      <c r="I18" s="10">
        <f>Pontuação!E$207</f>
        <v>5</v>
      </c>
      <c r="J18" s="10">
        <f>Pontuação!G$207</f>
        <v>5</v>
      </c>
      <c r="K18" s="10">
        <f>Pontuação!I$207</f>
        <v>7</v>
      </c>
      <c r="L18" s="10">
        <f>Pontuação!K$207</f>
        <v>9</v>
      </c>
      <c r="M18" s="10">
        <f>Pontuação!M$207</f>
        <v>1</v>
      </c>
      <c r="N18" s="10">
        <f>Pontuação!O$207</f>
        <v>1</v>
      </c>
      <c r="O18" s="10">
        <f>Pontuação!Q$207</f>
        <v>1</v>
      </c>
      <c r="P18" s="10">
        <f>Pontuação!S$207</f>
        <v>1</v>
      </c>
      <c r="Q18" s="10">
        <f>Pontuação!U$207</f>
        <v>7</v>
      </c>
      <c r="S18" s="10">
        <f>Pontuação!C$207</f>
        <v>8</v>
      </c>
      <c r="T18" s="10">
        <f>Pontuação!E$207</f>
        <v>5</v>
      </c>
      <c r="U18" s="10">
        <f>Pontuação!G$207</f>
        <v>5</v>
      </c>
      <c r="V18" s="10">
        <f>Pontuação!I$207</f>
        <v>7</v>
      </c>
      <c r="W18" s="10">
        <f>Pontuação!K$207</f>
        <v>9</v>
      </c>
      <c r="X18" s="10">
        <f>Pontuação!M$207</f>
        <v>1</v>
      </c>
      <c r="Y18" s="10">
        <f>Pontuação!O$207</f>
        <v>1</v>
      </c>
      <c r="Z18" s="10">
        <f>Pontuação!Q$207</f>
        <v>1</v>
      </c>
      <c r="AA18" s="10">
        <f>Pontuação!S$207</f>
        <v>1</v>
      </c>
      <c r="AB18" s="10">
        <f>Pontuação!U$207</f>
        <v>7</v>
      </c>
      <c r="AD18" s="10">
        <f>Pontuação!C$207</f>
        <v>8</v>
      </c>
      <c r="AE18" s="10">
        <f>Pontuação!E$207</f>
        <v>5</v>
      </c>
      <c r="AF18" s="10">
        <f>Pontuação!G$207</f>
        <v>5</v>
      </c>
      <c r="AG18" s="10">
        <f>Pontuação!I$207</f>
        <v>7</v>
      </c>
      <c r="AH18" s="10">
        <f>Pontuação!K$207</f>
        <v>9</v>
      </c>
      <c r="AI18" s="10">
        <f>Pontuação!M$207</f>
        <v>1</v>
      </c>
      <c r="AJ18" s="10">
        <f>Pontuação!O$207</f>
        <v>1</v>
      </c>
      <c r="AK18" s="10">
        <f>Pontuação!Q$207</f>
        <v>1</v>
      </c>
      <c r="AL18" s="10">
        <f>Pontuação!S$207</f>
        <v>1</v>
      </c>
      <c r="AM18" s="10">
        <f>Pontuação!U$207</f>
        <v>7</v>
      </c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</row>
    <row r="19" spans="1:61" ht="15.75" outlineLevel="1" x14ac:dyDescent="0.25">
      <c r="A19" s="1" t="s">
        <v>16</v>
      </c>
      <c r="B19" s="19">
        <v>1</v>
      </c>
      <c r="C19" s="19">
        <v>1</v>
      </c>
      <c r="D19" s="19">
        <v>1</v>
      </c>
      <c r="E19" s="19">
        <v>1</v>
      </c>
      <c r="F19" s="20">
        <v>1</v>
      </c>
      <c r="H19" s="10">
        <f>Pontuação!C$219</f>
        <v>6.4</v>
      </c>
      <c r="I19" s="10">
        <f>Pontuação!E$219</f>
        <v>5</v>
      </c>
      <c r="J19" s="10">
        <f>Pontuação!G$219</f>
        <v>6.4</v>
      </c>
      <c r="K19" s="10">
        <f>Pontuação!I$219</f>
        <v>10</v>
      </c>
      <c r="L19" s="10">
        <f>Pontuação!K$219</f>
        <v>10</v>
      </c>
      <c r="M19" s="10">
        <f>Pontuação!M$219</f>
        <v>4.0999999999999996</v>
      </c>
      <c r="N19" s="10">
        <f>Pontuação!O$219</f>
        <v>5.9</v>
      </c>
      <c r="O19" s="10">
        <f>Pontuação!Q$219</f>
        <v>5.5</v>
      </c>
      <c r="P19" s="10">
        <f>Pontuação!S$219</f>
        <v>4.0999999999999996</v>
      </c>
      <c r="Q19" s="10">
        <f>Pontuação!U$219</f>
        <v>9.1</v>
      </c>
      <c r="S19" s="10">
        <f>Pontuação!C$219</f>
        <v>6.4</v>
      </c>
      <c r="T19" s="10">
        <f>Pontuação!E$219</f>
        <v>5</v>
      </c>
      <c r="U19" s="10">
        <f>Pontuação!G$219</f>
        <v>6.4</v>
      </c>
      <c r="V19" s="10">
        <f>Pontuação!I$219</f>
        <v>10</v>
      </c>
      <c r="W19" s="10">
        <f>Pontuação!K$219</f>
        <v>10</v>
      </c>
      <c r="X19" s="10">
        <f>Pontuação!M$219</f>
        <v>4.0999999999999996</v>
      </c>
      <c r="Y19" s="10">
        <f>Pontuação!O$219</f>
        <v>5.9</v>
      </c>
      <c r="Z19" s="10">
        <f>Pontuação!Q$219</f>
        <v>5.5</v>
      </c>
      <c r="AA19" s="10">
        <f>Pontuação!S$219</f>
        <v>4.0999999999999996</v>
      </c>
      <c r="AB19" s="10">
        <f>Pontuação!U$219</f>
        <v>9.1</v>
      </c>
      <c r="AD19" s="10">
        <f>Pontuação!C$219</f>
        <v>6.4</v>
      </c>
      <c r="AE19" s="10">
        <f>Pontuação!E$219</f>
        <v>5</v>
      </c>
      <c r="AF19" s="10">
        <f>Pontuação!G$219</f>
        <v>6.4</v>
      </c>
      <c r="AG19" s="10">
        <f>Pontuação!I$219</f>
        <v>10</v>
      </c>
      <c r="AH19" s="10">
        <f>Pontuação!K$219</f>
        <v>10</v>
      </c>
      <c r="AI19" s="10">
        <f>Pontuação!M$219</f>
        <v>4.0999999999999996</v>
      </c>
      <c r="AJ19" s="10">
        <f>Pontuação!O$219</f>
        <v>5.9</v>
      </c>
      <c r="AK19" s="10">
        <f>Pontuação!Q$219</f>
        <v>5.5</v>
      </c>
      <c r="AL19" s="10">
        <f>Pontuação!S$219</f>
        <v>4.0999999999999996</v>
      </c>
      <c r="AM19" s="10">
        <f>Pontuação!U$219</f>
        <v>9.1</v>
      </c>
      <c r="AO19" s="10">
        <f>Pontuação!C$219</f>
        <v>6.4</v>
      </c>
      <c r="AP19" s="10">
        <f>Pontuação!E$219</f>
        <v>5</v>
      </c>
      <c r="AQ19" s="10">
        <f>Pontuação!G$219</f>
        <v>6.4</v>
      </c>
      <c r="AR19" s="10">
        <f>Pontuação!I$219</f>
        <v>10</v>
      </c>
      <c r="AS19" s="10">
        <f>Pontuação!K$219</f>
        <v>10</v>
      </c>
      <c r="AT19" s="10">
        <f>Pontuação!M$219</f>
        <v>4.0999999999999996</v>
      </c>
      <c r="AU19" s="10">
        <f>Pontuação!O$219</f>
        <v>5.9</v>
      </c>
      <c r="AV19" s="10">
        <f>Pontuação!Q$219</f>
        <v>5.5</v>
      </c>
      <c r="AW19" s="10">
        <f>Pontuação!S$219</f>
        <v>4.0999999999999996</v>
      </c>
      <c r="AX19" s="10">
        <f>Pontuação!U$219</f>
        <v>9.1</v>
      </c>
      <c r="AZ19" s="10">
        <f>Pontuação!C$219</f>
        <v>6.4</v>
      </c>
      <c r="BA19" s="10">
        <f>Pontuação!E$219</f>
        <v>5</v>
      </c>
      <c r="BB19" s="10">
        <f>Pontuação!G$219</f>
        <v>6.4</v>
      </c>
      <c r="BC19" s="10">
        <f>Pontuação!I$219</f>
        <v>10</v>
      </c>
      <c r="BD19" s="10">
        <f>Pontuação!K$219</f>
        <v>10</v>
      </c>
      <c r="BE19" s="10">
        <f>Pontuação!M$219</f>
        <v>4.0999999999999996</v>
      </c>
      <c r="BF19" s="10">
        <f>Pontuação!O$219</f>
        <v>5.9</v>
      </c>
      <c r="BG19" s="10">
        <f>Pontuação!Q$219</f>
        <v>5.5</v>
      </c>
      <c r="BH19" s="10">
        <f>Pontuação!S$219</f>
        <v>4.0999999999999996</v>
      </c>
      <c r="BI19" s="10">
        <f>Pontuação!U$219</f>
        <v>9.1</v>
      </c>
    </row>
    <row r="20" spans="1:61" ht="47.25" x14ac:dyDescent="0.25">
      <c r="A20" s="8" t="s">
        <v>17</v>
      </c>
      <c r="B20" s="21"/>
      <c r="C20" s="21"/>
      <c r="D20" s="21"/>
      <c r="E20" s="21"/>
      <c r="F20" s="22"/>
      <c r="H20" s="9">
        <f>AVERAGE(H21:H29)</f>
        <v>4.4111111111111114</v>
      </c>
      <c r="I20" s="9">
        <f t="shared" ref="I20:Q20" si="25">AVERAGE(I21:I29)</f>
        <v>3.2</v>
      </c>
      <c r="J20" s="9">
        <f t="shared" si="25"/>
        <v>6.5333333333333332</v>
      </c>
      <c r="K20" s="9">
        <f t="shared" si="25"/>
        <v>6.9666666666666659</v>
      </c>
      <c r="L20" s="9">
        <f t="shared" si="25"/>
        <v>8.8222222222222229</v>
      </c>
      <c r="M20" s="9">
        <f t="shared" si="25"/>
        <v>2.088888888888889</v>
      </c>
      <c r="N20" s="9">
        <f t="shared" si="25"/>
        <v>10</v>
      </c>
      <c r="O20" s="9">
        <f t="shared" si="25"/>
        <v>9.6333333333333329</v>
      </c>
      <c r="P20" s="9">
        <f t="shared" si="25"/>
        <v>9.6333333333333329</v>
      </c>
      <c r="Q20" s="9">
        <f t="shared" si="25"/>
        <v>6.5333333333333332</v>
      </c>
      <c r="S20" s="9"/>
      <c r="T20" s="9"/>
      <c r="U20" s="9"/>
      <c r="V20" s="9"/>
      <c r="W20" s="9"/>
      <c r="X20" s="9"/>
      <c r="Y20" s="9"/>
      <c r="Z20" s="9"/>
      <c r="AA20" s="9"/>
      <c r="AB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O20" s="9">
        <f>AVERAGE(AO21:AO29)</f>
        <v>4.4111111111111114</v>
      </c>
      <c r="AP20" s="9">
        <f t="shared" ref="AP20" si="26">AVERAGE(AP21:AP29)</f>
        <v>3.2</v>
      </c>
      <c r="AQ20" s="9">
        <f t="shared" ref="AQ20" si="27">AVERAGE(AQ21:AQ29)</f>
        <v>6.5333333333333332</v>
      </c>
      <c r="AR20" s="9">
        <f t="shared" ref="AR20" si="28">AVERAGE(AR21:AR29)</f>
        <v>6.9666666666666659</v>
      </c>
      <c r="AS20" s="9">
        <f t="shared" ref="AS20" si="29">AVERAGE(AS21:AS29)</f>
        <v>8.8222222222222229</v>
      </c>
      <c r="AT20" s="9">
        <f t="shared" ref="AT20" si="30">AVERAGE(AT21:AT29)</f>
        <v>2.088888888888889</v>
      </c>
      <c r="AU20" s="9">
        <f t="shared" ref="AU20" si="31">AVERAGE(AU21:AU29)</f>
        <v>10</v>
      </c>
      <c r="AV20" s="9">
        <f t="shared" ref="AV20" si="32">AVERAGE(AV21:AV29)</f>
        <v>9.6333333333333329</v>
      </c>
      <c r="AW20" s="9">
        <f t="shared" ref="AW20" si="33">AVERAGE(AW21:AW29)</f>
        <v>9.6333333333333329</v>
      </c>
      <c r="AX20" s="9">
        <f t="shared" ref="AX20" si="34">AVERAGE(AX21:AX29)</f>
        <v>6.5333333333333332</v>
      </c>
      <c r="AZ20" s="9"/>
      <c r="BA20" s="9"/>
      <c r="BB20" s="9"/>
      <c r="BC20" s="9"/>
      <c r="BD20" s="9"/>
      <c r="BE20" s="9"/>
      <c r="BF20" s="9"/>
      <c r="BG20" s="9"/>
      <c r="BH20" s="9"/>
      <c r="BI20" s="9"/>
    </row>
    <row r="21" spans="1:61" ht="15.75" outlineLevel="1" x14ac:dyDescent="0.25">
      <c r="A21" s="1" t="s">
        <v>18</v>
      </c>
      <c r="B21" s="19">
        <v>1</v>
      </c>
      <c r="C21" s="19"/>
      <c r="D21" s="19"/>
      <c r="E21" s="19">
        <v>1</v>
      </c>
      <c r="F21" s="20"/>
      <c r="H21" s="10">
        <f>Pontuação!C$235</f>
        <v>5</v>
      </c>
      <c r="I21" s="10">
        <f>Pontuação!E$235</f>
        <v>5</v>
      </c>
      <c r="J21" s="10">
        <f>Pontuação!G$235</f>
        <v>5</v>
      </c>
      <c r="K21" s="10">
        <f>Pontuação!I$235</f>
        <v>5</v>
      </c>
      <c r="L21" s="10">
        <f>Pontuação!K$235</f>
        <v>10</v>
      </c>
      <c r="M21" s="10">
        <f>Pontuação!M$235</f>
        <v>0</v>
      </c>
      <c r="N21" s="10">
        <f>Pontuação!O$235</f>
        <v>10</v>
      </c>
      <c r="O21" s="10">
        <f>Pontuação!Q$235</f>
        <v>10</v>
      </c>
      <c r="P21" s="10">
        <f>Pontuação!S$235</f>
        <v>10</v>
      </c>
      <c r="Q21" s="10">
        <f>Pontuação!U$235</f>
        <v>5</v>
      </c>
      <c r="S21" s="10"/>
      <c r="T21" s="10"/>
      <c r="U21" s="10"/>
      <c r="V21" s="10"/>
      <c r="W21" s="10"/>
      <c r="X21" s="10"/>
      <c r="Y21" s="10"/>
      <c r="Z21" s="10"/>
      <c r="AA21" s="10"/>
      <c r="AB21" s="10"/>
      <c r="AD21" s="10"/>
      <c r="AE21" s="6"/>
      <c r="AF21" s="6"/>
      <c r="AG21" s="6"/>
      <c r="AH21" s="6"/>
      <c r="AI21" s="6"/>
      <c r="AJ21" s="6"/>
      <c r="AK21" s="6"/>
      <c r="AL21" s="6"/>
      <c r="AM21" s="6"/>
      <c r="AO21" s="10">
        <f>Pontuação!C$235</f>
        <v>5</v>
      </c>
      <c r="AP21" s="10">
        <f>Pontuação!E$235</f>
        <v>5</v>
      </c>
      <c r="AQ21" s="10">
        <f>Pontuação!G$235</f>
        <v>5</v>
      </c>
      <c r="AR21" s="10">
        <f>Pontuação!I$235</f>
        <v>5</v>
      </c>
      <c r="AS21" s="10">
        <f>Pontuação!K$235</f>
        <v>10</v>
      </c>
      <c r="AT21" s="10">
        <f>Pontuação!M$235</f>
        <v>0</v>
      </c>
      <c r="AU21" s="10">
        <f>Pontuação!O$235</f>
        <v>10</v>
      </c>
      <c r="AV21" s="10">
        <f>Pontuação!Q$235</f>
        <v>10</v>
      </c>
      <c r="AW21" s="10">
        <f>Pontuação!S$235</f>
        <v>10</v>
      </c>
      <c r="AX21" s="10">
        <f>Pontuação!U$235</f>
        <v>5</v>
      </c>
      <c r="AZ21" s="10"/>
      <c r="BA21" s="6"/>
      <c r="BB21" s="6"/>
      <c r="BC21" s="6"/>
      <c r="BD21" s="6"/>
      <c r="BE21" s="6"/>
      <c r="BF21" s="6"/>
      <c r="BG21" s="6"/>
      <c r="BH21" s="6"/>
      <c r="BI21" s="6"/>
    </row>
    <row r="22" spans="1:61" ht="15.75" outlineLevel="1" x14ac:dyDescent="0.25">
      <c r="A22" s="1" t="s">
        <v>19</v>
      </c>
      <c r="B22" s="19">
        <v>1</v>
      </c>
      <c r="C22" s="19"/>
      <c r="D22" s="19"/>
      <c r="E22" s="19">
        <v>1</v>
      </c>
      <c r="F22" s="20"/>
      <c r="H22" s="10">
        <f>Pontuação!C$245</f>
        <v>6.3</v>
      </c>
      <c r="I22" s="10">
        <f>Pontuação!E$245</f>
        <v>8.8000000000000007</v>
      </c>
      <c r="J22" s="10">
        <f>Pontuação!G$245</f>
        <v>7.5</v>
      </c>
      <c r="K22" s="10">
        <f>Pontuação!I$245</f>
        <v>10</v>
      </c>
      <c r="L22" s="10">
        <f>Pontuação!K$245</f>
        <v>10</v>
      </c>
      <c r="M22" s="10">
        <f>Pontuação!M$245</f>
        <v>3.8</v>
      </c>
      <c r="N22" s="10">
        <f>Pontuação!O$245</f>
        <v>10</v>
      </c>
      <c r="O22" s="10">
        <f>Pontuação!Q$245</f>
        <v>10</v>
      </c>
      <c r="P22" s="10">
        <f>Pontuação!S$245</f>
        <v>10</v>
      </c>
      <c r="Q22" s="10">
        <f>Pontuação!U$245</f>
        <v>7.5</v>
      </c>
      <c r="S22" s="10"/>
      <c r="T22" s="10"/>
      <c r="U22" s="10"/>
      <c r="V22" s="10"/>
      <c r="W22" s="10"/>
      <c r="X22" s="10"/>
      <c r="Y22" s="10"/>
      <c r="Z22" s="10"/>
      <c r="AA22" s="10"/>
      <c r="AB22" s="10"/>
      <c r="AD22" s="10"/>
      <c r="AE22" s="6"/>
      <c r="AF22" s="6"/>
      <c r="AG22" s="6"/>
      <c r="AH22" s="6"/>
      <c r="AI22" s="6"/>
      <c r="AJ22" s="6"/>
      <c r="AK22" s="6"/>
      <c r="AL22" s="6"/>
      <c r="AM22" s="6"/>
      <c r="AO22" s="10">
        <f>Pontuação!C$245</f>
        <v>6.3</v>
      </c>
      <c r="AP22" s="10">
        <f>Pontuação!E$245</f>
        <v>8.8000000000000007</v>
      </c>
      <c r="AQ22" s="10">
        <f>Pontuação!G$245</f>
        <v>7.5</v>
      </c>
      <c r="AR22" s="10">
        <f>Pontuação!I$245</f>
        <v>10</v>
      </c>
      <c r="AS22" s="10">
        <f>Pontuação!K$245</f>
        <v>10</v>
      </c>
      <c r="AT22" s="10">
        <f>Pontuação!M$245</f>
        <v>3.8</v>
      </c>
      <c r="AU22" s="10">
        <f>Pontuação!O$245</f>
        <v>10</v>
      </c>
      <c r="AV22" s="10">
        <f>Pontuação!Q$245</f>
        <v>10</v>
      </c>
      <c r="AW22" s="10">
        <f>Pontuação!S$245</f>
        <v>10</v>
      </c>
      <c r="AX22" s="10">
        <f>Pontuação!U$245</f>
        <v>7.5</v>
      </c>
      <c r="AZ22" s="10"/>
      <c r="BA22" s="6"/>
      <c r="BB22" s="6"/>
      <c r="BC22" s="6"/>
      <c r="BD22" s="6"/>
      <c r="BE22" s="6"/>
      <c r="BF22" s="6"/>
      <c r="BG22" s="6"/>
      <c r="BH22" s="6"/>
      <c r="BI22" s="6"/>
    </row>
    <row r="23" spans="1:61" ht="15.75" outlineLevel="1" x14ac:dyDescent="0.25">
      <c r="A23" s="1" t="s">
        <v>20</v>
      </c>
      <c r="B23" s="19">
        <v>1</v>
      </c>
      <c r="C23" s="19"/>
      <c r="D23" s="19"/>
      <c r="E23" s="19">
        <v>1</v>
      </c>
      <c r="F23" s="20"/>
      <c r="H23" s="10">
        <f>Pontuação!C$259</f>
        <v>10</v>
      </c>
      <c r="I23" s="10">
        <f>Pontuação!E$259</f>
        <v>0</v>
      </c>
      <c r="J23" s="10">
        <f>Pontuação!G$259</f>
        <v>10</v>
      </c>
      <c r="K23" s="10">
        <f>Pontuação!I$259</f>
        <v>10</v>
      </c>
      <c r="L23" s="10">
        <f>Pontuação!K$259</f>
        <v>10</v>
      </c>
      <c r="M23" s="10">
        <f>Pontuação!M$259</f>
        <v>0</v>
      </c>
      <c r="N23" s="10">
        <f>Pontuação!O$259</f>
        <v>10</v>
      </c>
      <c r="O23" s="10">
        <f>Pontuação!Q$259</f>
        <v>10</v>
      </c>
      <c r="P23" s="10">
        <f>Pontuação!S$259</f>
        <v>10</v>
      </c>
      <c r="Q23" s="10">
        <f>Pontuação!U$259</f>
        <v>10</v>
      </c>
      <c r="S23" s="10"/>
      <c r="T23" s="10"/>
      <c r="U23" s="10"/>
      <c r="V23" s="10"/>
      <c r="W23" s="10"/>
      <c r="X23" s="10"/>
      <c r="Y23" s="10"/>
      <c r="Z23" s="10"/>
      <c r="AA23" s="10"/>
      <c r="AB23" s="10"/>
      <c r="AD23" s="10"/>
      <c r="AE23" s="6"/>
      <c r="AF23" s="6"/>
      <c r="AG23" s="6"/>
      <c r="AH23" s="6"/>
      <c r="AI23" s="6"/>
      <c r="AJ23" s="6"/>
      <c r="AK23" s="6"/>
      <c r="AL23" s="6"/>
      <c r="AM23" s="6"/>
      <c r="AO23" s="10">
        <f>Pontuação!C$259</f>
        <v>10</v>
      </c>
      <c r="AP23" s="10">
        <f>Pontuação!E$259</f>
        <v>0</v>
      </c>
      <c r="AQ23" s="10">
        <f>Pontuação!G$259</f>
        <v>10</v>
      </c>
      <c r="AR23" s="10">
        <f>Pontuação!I$259</f>
        <v>10</v>
      </c>
      <c r="AS23" s="10">
        <f>Pontuação!K$259</f>
        <v>10</v>
      </c>
      <c r="AT23" s="10">
        <f>Pontuação!M$259</f>
        <v>0</v>
      </c>
      <c r="AU23" s="10">
        <f>Pontuação!O$259</f>
        <v>10</v>
      </c>
      <c r="AV23" s="10">
        <f>Pontuação!Q$259</f>
        <v>10</v>
      </c>
      <c r="AW23" s="10">
        <f>Pontuação!S$259</f>
        <v>10</v>
      </c>
      <c r="AX23" s="10">
        <f>Pontuação!U$259</f>
        <v>10</v>
      </c>
      <c r="AZ23" s="10"/>
      <c r="BA23" s="6"/>
      <c r="BB23" s="6"/>
      <c r="BC23" s="6"/>
      <c r="BD23" s="6"/>
      <c r="BE23" s="6"/>
      <c r="BF23" s="6"/>
      <c r="BG23" s="6"/>
      <c r="BH23" s="6"/>
      <c r="BI23" s="6"/>
    </row>
    <row r="24" spans="1:61" ht="15.75" outlineLevel="1" x14ac:dyDescent="0.25">
      <c r="A24" s="1" t="s">
        <v>21</v>
      </c>
      <c r="B24" s="19">
        <v>1</v>
      </c>
      <c r="C24" s="19"/>
      <c r="D24" s="19"/>
      <c r="E24" s="19">
        <v>1</v>
      </c>
      <c r="F24" s="20"/>
      <c r="H24" s="10">
        <f>Pontuação!C$264</f>
        <v>0</v>
      </c>
      <c r="I24" s="10">
        <f>Pontuação!E$264</f>
        <v>0</v>
      </c>
      <c r="J24" s="10">
        <f>Pontuação!G$264</f>
        <v>10</v>
      </c>
      <c r="K24" s="10">
        <f>Pontuação!I$264</f>
        <v>10</v>
      </c>
      <c r="L24" s="10">
        <f>Pontuação!K$264</f>
        <v>10</v>
      </c>
      <c r="M24" s="10">
        <f>Pontuação!M$264</f>
        <v>0</v>
      </c>
      <c r="N24" s="10">
        <f>Pontuação!O$264</f>
        <v>10</v>
      </c>
      <c r="O24" s="10">
        <f>Pontuação!Q$264</f>
        <v>10</v>
      </c>
      <c r="P24" s="10">
        <f>Pontuação!S$264</f>
        <v>10</v>
      </c>
      <c r="Q24" s="10">
        <f>Pontuação!U$264</f>
        <v>10</v>
      </c>
      <c r="S24" s="10"/>
      <c r="T24" s="10"/>
      <c r="U24" s="10"/>
      <c r="V24" s="10"/>
      <c r="W24" s="10"/>
      <c r="X24" s="10"/>
      <c r="Y24" s="10"/>
      <c r="Z24" s="10"/>
      <c r="AA24" s="10"/>
      <c r="AB24" s="10"/>
      <c r="AD24" s="10"/>
      <c r="AE24" s="6"/>
      <c r="AF24" s="6"/>
      <c r="AG24" s="6"/>
      <c r="AH24" s="6"/>
      <c r="AI24" s="6"/>
      <c r="AJ24" s="6"/>
      <c r="AK24" s="6"/>
      <c r="AL24" s="6"/>
      <c r="AM24" s="6"/>
      <c r="AO24" s="10">
        <f>Pontuação!C$264</f>
        <v>0</v>
      </c>
      <c r="AP24" s="10">
        <f>Pontuação!E$264</f>
        <v>0</v>
      </c>
      <c r="AQ24" s="10">
        <f>Pontuação!G$264</f>
        <v>10</v>
      </c>
      <c r="AR24" s="10">
        <f>Pontuação!I$264</f>
        <v>10</v>
      </c>
      <c r="AS24" s="10">
        <f>Pontuação!K$264</f>
        <v>10</v>
      </c>
      <c r="AT24" s="10">
        <f>Pontuação!M$264</f>
        <v>0</v>
      </c>
      <c r="AU24" s="10">
        <f>Pontuação!O$264</f>
        <v>10</v>
      </c>
      <c r="AV24" s="10">
        <f>Pontuação!Q$264</f>
        <v>10</v>
      </c>
      <c r="AW24" s="10">
        <f>Pontuação!S$264</f>
        <v>10</v>
      </c>
      <c r="AX24" s="10">
        <f>Pontuação!U$264</f>
        <v>10</v>
      </c>
      <c r="AZ24" s="10"/>
      <c r="BA24" s="6"/>
      <c r="BB24" s="6"/>
      <c r="BC24" s="6"/>
      <c r="BD24" s="6"/>
      <c r="BE24" s="6"/>
      <c r="BF24" s="6"/>
      <c r="BG24" s="6"/>
      <c r="BH24" s="6"/>
      <c r="BI24" s="6"/>
    </row>
    <row r="25" spans="1:61" ht="15.75" outlineLevel="1" x14ac:dyDescent="0.25">
      <c r="A25" s="1" t="s">
        <v>22</v>
      </c>
      <c r="B25" s="19">
        <v>1</v>
      </c>
      <c r="C25" s="19"/>
      <c r="D25" s="19"/>
      <c r="E25" s="19">
        <v>1</v>
      </c>
      <c r="F25" s="20"/>
      <c r="H25" s="10">
        <f>Pontuação!C$270</f>
        <v>0</v>
      </c>
      <c r="I25" s="10">
        <f>Pontuação!E$270</f>
        <v>0</v>
      </c>
      <c r="J25" s="10">
        <f>Pontuação!G$270</f>
        <v>0</v>
      </c>
      <c r="K25" s="10">
        <f>Pontuação!I$270</f>
        <v>0</v>
      </c>
      <c r="L25" s="10">
        <f>Pontuação!K$270</f>
        <v>10</v>
      </c>
      <c r="M25" s="10">
        <f>Pontuação!M$270</f>
        <v>0</v>
      </c>
      <c r="N25" s="10">
        <f>Pontuação!O$270</f>
        <v>10</v>
      </c>
      <c r="O25" s="10">
        <f>Pontuação!Q$270</f>
        <v>10</v>
      </c>
      <c r="P25" s="10">
        <f>Pontuação!S$270</f>
        <v>10</v>
      </c>
      <c r="Q25" s="10">
        <f>Pontuação!U$270</f>
        <v>0</v>
      </c>
      <c r="S25" s="10"/>
      <c r="T25" s="10"/>
      <c r="U25" s="10"/>
      <c r="V25" s="10"/>
      <c r="W25" s="10"/>
      <c r="X25" s="10"/>
      <c r="Y25" s="10"/>
      <c r="Z25" s="10"/>
      <c r="AA25" s="10"/>
      <c r="AB25" s="10"/>
      <c r="AD25" s="10"/>
      <c r="AE25" s="6"/>
      <c r="AF25" s="6"/>
      <c r="AG25" s="6"/>
      <c r="AH25" s="6"/>
      <c r="AI25" s="6"/>
      <c r="AJ25" s="6"/>
      <c r="AK25" s="6"/>
      <c r="AL25" s="6"/>
      <c r="AM25" s="6"/>
      <c r="AO25" s="10">
        <f>Pontuação!C$270</f>
        <v>0</v>
      </c>
      <c r="AP25" s="10">
        <f>Pontuação!E$270</f>
        <v>0</v>
      </c>
      <c r="AQ25" s="10">
        <f>Pontuação!G$270</f>
        <v>0</v>
      </c>
      <c r="AR25" s="10">
        <f>Pontuação!I$270</f>
        <v>0</v>
      </c>
      <c r="AS25" s="10">
        <f>Pontuação!K$270</f>
        <v>10</v>
      </c>
      <c r="AT25" s="10">
        <f>Pontuação!M$270</f>
        <v>0</v>
      </c>
      <c r="AU25" s="10">
        <f>Pontuação!O$270</f>
        <v>10</v>
      </c>
      <c r="AV25" s="10">
        <f>Pontuação!Q$270</f>
        <v>10</v>
      </c>
      <c r="AW25" s="10">
        <f>Pontuação!S$270</f>
        <v>10</v>
      </c>
      <c r="AX25" s="10">
        <f>Pontuação!U$270</f>
        <v>0</v>
      </c>
      <c r="AZ25" s="10"/>
      <c r="BA25" s="6"/>
      <c r="BB25" s="6"/>
      <c r="BC25" s="6"/>
      <c r="BD25" s="6"/>
      <c r="BE25" s="6"/>
      <c r="BF25" s="6"/>
      <c r="BG25" s="6"/>
      <c r="BH25" s="6"/>
      <c r="BI25" s="6"/>
    </row>
    <row r="26" spans="1:61" ht="15.75" outlineLevel="1" x14ac:dyDescent="0.25">
      <c r="A26" s="1" t="s">
        <v>23</v>
      </c>
      <c r="B26" s="19">
        <v>1</v>
      </c>
      <c r="C26" s="19"/>
      <c r="D26" s="19"/>
      <c r="E26" s="19">
        <v>1</v>
      </c>
      <c r="F26" s="20"/>
      <c r="H26" s="10">
        <f>Pontuação!C$274</f>
        <v>0.7</v>
      </c>
      <c r="I26" s="10">
        <f>Pontuação!E$274</f>
        <v>0</v>
      </c>
      <c r="J26" s="10">
        <f>Pontuação!G$274</f>
        <v>5</v>
      </c>
      <c r="K26" s="10">
        <f>Pontuação!I$274</f>
        <v>6.4</v>
      </c>
      <c r="L26" s="10">
        <f>Pontuação!K$274</f>
        <v>6.4</v>
      </c>
      <c r="M26" s="10">
        <f>Pontuação!M$274</f>
        <v>0</v>
      </c>
      <c r="N26" s="10">
        <f>Pontuação!O$274</f>
        <v>10</v>
      </c>
      <c r="O26" s="10">
        <f>Pontuação!Q$274</f>
        <v>10</v>
      </c>
      <c r="P26" s="10">
        <f>Pontuação!S$274</f>
        <v>10</v>
      </c>
      <c r="Q26" s="10">
        <f>Pontuação!U$274</f>
        <v>5</v>
      </c>
      <c r="S26" s="10"/>
      <c r="T26" s="10"/>
      <c r="U26" s="10"/>
      <c r="V26" s="10"/>
      <c r="W26" s="10"/>
      <c r="X26" s="10"/>
      <c r="Y26" s="10"/>
      <c r="Z26" s="10"/>
      <c r="AA26" s="10"/>
      <c r="AB26" s="10"/>
      <c r="AD26" s="10"/>
      <c r="AE26" s="6"/>
      <c r="AF26" s="6"/>
      <c r="AG26" s="6"/>
      <c r="AH26" s="6"/>
      <c r="AI26" s="6"/>
      <c r="AJ26" s="6"/>
      <c r="AK26" s="6"/>
      <c r="AL26" s="6"/>
      <c r="AM26" s="6"/>
      <c r="AO26" s="10">
        <f>Pontuação!C$274</f>
        <v>0.7</v>
      </c>
      <c r="AP26" s="10">
        <f>Pontuação!E$274</f>
        <v>0</v>
      </c>
      <c r="AQ26" s="10">
        <f>Pontuação!G$274</f>
        <v>5</v>
      </c>
      <c r="AR26" s="10">
        <f>Pontuação!I$274</f>
        <v>6.4</v>
      </c>
      <c r="AS26" s="10">
        <f>Pontuação!K$274</f>
        <v>6.4</v>
      </c>
      <c r="AT26" s="10">
        <f>Pontuação!M$274</f>
        <v>0</v>
      </c>
      <c r="AU26" s="10">
        <f>Pontuação!O$274</f>
        <v>10</v>
      </c>
      <c r="AV26" s="10">
        <f>Pontuação!Q$274</f>
        <v>10</v>
      </c>
      <c r="AW26" s="10">
        <f>Pontuação!S$274</f>
        <v>10</v>
      </c>
      <c r="AX26" s="10">
        <f>Pontuação!U$274</f>
        <v>5</v>
      </c>
      <c r="AZ26" s="10"/>
      <c r="BA26" s="6"/>
      <c r="BB26" s="6"/>
      <c r="BC26" s="6"/>
      <c r="BD26" s="6"/>
      <c r="BE26" s="6"/>
      <c r="BF26" s="6"/>
      <c r="BG26" s="6"/>
      <c r="BH26" s="6"/>
      <c r="BI26" s="6"/>
    </row>
    <row r="27" spans="1:61" ht="15.75" outlineLevel="1" x14ac:dyDescent="0.25">
      <c r="A27" s="1" t="s">
        <v>24</v>
      </c>
      <c r="B27" s="19">
        <v>1</v>
      </c>
      <c r="C27" s="19"/>
      <c r="D27" s="19"/>
      <c r="E27" s="19">
        <v>1</v>
      </c>
      <c r="F27" s="20"/>
      <c r="H27" s="10">
        <f>Pontuação!C$284</f>
        <v>10</v>
      </c>
      <c r="I27" s="10">
        <f>Pontuação!E$284</f>
        <v>10</v>
      </c>
      <c r="J27" s="10">
        <f>Pontuação!G$284</f>
        <v>10</v>
      </c>
      <c r="K27" s="10">
        <f>Pontuação!I$284</f>
        <v>10</v>
      </c>
      <c r="L27" s="10">
        <f>Pontuação!K$284</f>
        <v>10</v>
      </c>
      <c r="M27" s="10">
        <f>Pontuação!M$284</f>
        <v>10</v>
      </c>
      <c r="N27" s="10">
        <f>Pontuação!O$284</f>
        <v>10</v>
      </c>
      <c r="O27" s="10">
        <f>Pontuação!Q$284</f>
        <v>10</v>
      </c>
      <c r="P27" s="10">
        <f>Pontuação!S$284</f>
        <v>10</v>
      </c>
      <c r="Q27" s="10">
        <f>Pontuação!U$284</f>
        <v>10</v>
      </c>
      <c r="S27" s="10"/>
      <c r="T27" s="10"/>
      <c r="U27" s="10"/>
      <c r="V27" s="10"/>
      <c r="W27" s="10"/>
      <c r="X27" s="10"/>
      <c r="Y27" s="10"/>
      <c r="Z27" s="10"/>
      <c r="AA27" s="10"/>
      <c r="AB27" s="10"/>
      <c r="AD27" s="10"/>
      <c r="AE27" s="6"/>
      <c r="AF27" s="6"/>
      <c r="AG27" s="6"/>
      <c r="AH27" s="6"/>
      <c r="AI27" s="6"/>
      <c r="AJ27" s="6"/>
      <c r="AK27" s="6"/>
      <c r="AL27" s="6"/>
      <c r="AM27" s="6"/>
      <c r="AO27" s="10">
        <f>Pontuação!C$284</f>
        <v>10</v>
      </c>
      <c r="AP27" s="10">
        <f>Pontuação!E$284</f>
        <v>10</v>
      </c>
      <c r="AQ27" s="10">
        <f>Pontuação!G$284</f>
        <v>10</v>
      </c>
      <c r="AR27" s="10">
        <f>Pontuação!I$284</f>
        <v>10</v>
      </c>
      <c r="AS27" s="10">
        <f>Pontuação!K$284</f>
        <v>10</v>
      </c>
      <c r="AT27" s="10">
        <f>Pontuação!M$284</f>
        <v>10</v>
      </c>
      <c r="AU27" s="10">
        <f>Pontuação!O$284</f>
        <v>10</v>
      </c>
      <c r="AV27" s="10">
        <f>Pontuação!Q$284</f>
        <v>10</v>
      </c>
      <c r="AW27" s="10">
        <f>Pontuação!S$284</f>
        <v>10</v>
      </c>
      <c r="AX27" s="10">
        <f>Pontuação!U$284</f>
        <v>10</v>
      </c>
      <c r="AZ27" s="10"/>
      <c r="BA27" s="6"/>
      <c r="BB27" s="6"/>
      <c r="BC27" s="6"/>
      <c r="BD27" s="6"/>
      <c r="BE27" s="6"/>
      <c r="BF27" s="6"/>
      <c r="BG27" s="6"/>
      <c r="BH27" s="6"/>
      <c r="BI27" s="6"/>
    </row>
    <row r="28" spans="1:61" ht="15.75" outlineLevel="1" x14ac:dyDescent="0.25">
      <c r="A28" s="1" t="s">
        <v>25</v>
      </c>
      <c r="B28" s="19">
        <v>1</v>
      </c>
      <c r="C28" s="19"/>
      <c r="D28" s="19"/>
      <c r="E28" s="19">
        <v>1</v>
      </c>
      <c r="F28" s="20"/>
      <c r="H28" s="10">
        <f>Pontuação!C$290</f>
        <v>6</v>
      </c>
      <c r="I28" s="10">
        <f>Pontuação!E$290</f>
        <v>5</v>
      </c>
      <c r="J28" s="10">
        <f>Pontuação!G$290</f>
        <v>8</v>
      </c>
      <c r="K28" s="10">
        <f>Pontuação!I$290</f>
        <v>8</v>
      </c>
      <c r="L28" s="10">
        <f>Pontuação!K$290</f>
        <v>8</v>
      </c>
      <c r="M28" s="10">
        <f>Pontuação!M$290</f>
        <v>5</v>
      </c>
      <c r="N28" s="10">
        <f>Pontuação!O$290</f>
        <v>10</v>
      </c>
      <c r="O28" s="10">
        <f>Pontuação!Q$290</f>
        <v>10</v>
      </c>
      <c r="P28" s="10">
        <f>Pontuação!S$290</f>
        <v>10</v>
      </c>
      <c r="Q28" s="10">
        <f>Pontuação!U$290</f>
        <v>8</v>
      </c>
      <c r="S28" s="10"/>
      <c r="T28" s="10"/>
      <c r="U28" s="10"/>
      <c r="V28" s="10"/>
      <c r="W28" s="10"/>
      <c r="X28" s="10"/>
      <c r="Y28" s="10"/>
      <c r="Z28" s="10"/>
      <c r="AA28" s="10"/>
      <c r="AB28" s="10"/>
      <c r="AD28" s="10"/>
      <c r="AE28" s="6"/>
      <c r="AF28" s="6"/>
      <c r="AG28" s="6"/>
      <c r="AH28" s="6"/>
      <c r="AI28" s="6"/>
      <c r="AJ28" s="6"/>
      <c r="AK28" s="6"/>
      <c r="AL28" s="6"/>
      <c r="AM28" s="6"/>
      <c r="AO28" s="10">
        <f>Pontuação!C$290</f>
        <v>6</v>
      </c>
      <c r="AP28" s="10">
        <f>Pontuação!E$290</f>
        <v>5</v>
      </c>
      <c r="AQ28" s="10">
        <f>Pontuação!G$290</f>
        <v>8</v>
      </c>
      <c r="AR28" s="10">
        <f>Pontuação!I$290</f>
        <v>8</v>
      </c>
      <c r="AS28" s="10">
        <f>Pontuação!K$290</f>
        <v>8</v>
      </c>
      <c r="AT28" s="10">
        <f>Pontuação!M$290</f>
        <v>5</v>
      </c>
      <c r="AU28" s="10">
        <f>Pontuação!O$290</f>
        <v>10</v>
      </c>
      <c r="AV28" s="10">
        <f>Pontuação!Q$290</f>
        <v>10</v>
      </c>
      <c r="AW28" s="10">
        <f>Pontuação!S$290</f>
        <v>10</v>
      </c>
      <c r="AX28" s="10">
        <f>Pontuação!U$290</f>
        <v>8</v>
      </c>
      <c r="AZ28" s="10"/>
      <c r="BA28" s="6"/>
      <c r="BB28" s="6"/>
      <c r="BC28" s="6"/>
      <c r="BD28" s="6"/>
      <c r="BE28" s="6"/>
      <c r="BF28" s="6"/>
      <c r="BG28" s="6"/>
      <c r="BH28" s="6"/>
      <c r="BI28" s="6"/>
    </row>
    <row r="29" spans="1:61" ht="15.75" outlineLevel="1" x14ac:dyDescent="0.25">
      <c r="A29" s="5" t="s">
        <v>26</v>
      </c>
      <c r="B29" s="19">
        <v>1</v>
      </c>
      <c r="C29" s="19"/>
      <c r="D29" s="19"/>
      <c r="E29" s="19">
        <v>1</v>
      </c>
      <c r="F29" s="20"/>
      <c r="H29" s="10">
        <f>Pontuação!C$301</f>
        <v>1.7</v>
      </c>
      <c r="I29" s="10">
        <f>Pontuação!E$301</f>
        <v>0</v>
      </c>
      <c r="J29" s="10">
        <f>Pontuação!G$301</f>
        <v>3.3</v>
      </c>
      <c r="K29" s="10">
        <f>Pontuação!I$301</f>
        <v>3.3</v>
      </c>
      <c r="L29" s="10">
        <f>Pontuação!K$301</f>
        <v>5</v>
      </c>
      <c r="M29" s="10">
        <f>Pontuação!M$301</f>
        <v>0</v>
      </c>
      <c r="N29" s="10">
        <f>Pontuação!O$301</f>
        <v>10</v>
      </c>
      <c r="O29" s="10">
        <f>Pontuação!Q$301</f>
        <v>6.7</v>
      </c>
      <c r="P29" s="10">
        <f>Pontuação!S$301</f>
        <v>6.7</v>
      </c>
      <c r="Q29" s="10">
        <f>Pontuação!U$301</f>
        <v>3.3</v>
      </c>
      <c r="S29" s="10"/>
      <c r="T29" s="10"/>
      <c r="U29" s="10"/>
      <c r="V29" s="10"/>
      <c r="W29" s="10"/>
      <c r="X29" s="10"/>
      <c r="Y29" s="10"/>
      <c r="Z29" s="10"/>
      <c r="AA29" s="10"/>
      <c r="AB29" s="10"/>
      <c r="AD29" s="10"/>
      <c r="AE29" s="6"/>
      <c r="AF29" s="6"/>
      <c r="AG29" s="6"/>
      <c r="AH29" s="6"/>
      <c r="AI29" s="6"/>
      <c r="AJ29" s="6"/>
      <c r="AK29" s="6"/>
      <c r="AL29" s="6"/>
      <c r="AM29" s="6"/>
      <c r="AO29" s="10">
        <f>Pontuação!C$301</f>
        <v>1.7</v>
      </c>
      <c r="AP29" s="10">
        <f>Pontuação!E$301</f>
        <v>0</v>
      </c>
      <c r="AQ29" s="10">
        <f>Pontuação!G$301</f>
        <v>3.3</v>
      </c>
      <c r="AR29" s="10">
        <f>Pontuação!I$301</f>
        <v>3.3</v>
      </c>
      <c r="AS29" s="10">
        <f>Pontuação!K$301</f>
        <v>5</v>
      </c>
      <c r="AT29" s="10">
        <f>Pontuação!M$301</f>
        <v>0</v>
      </c>
      <c r="AU29" s="10">
        <f>Pontuação!O$301</f>
        <v>10</v>
      </c>
      <c r="AV29" s="10">
        <f>Pontuação!Q$301</f>
        <v>6.7</v>
      </c>
      <c r="AW29" s="10">
        <f>Pontuação!S$301</f>
        <v>6.7</v>
      </c>
      <c r="AX29" s="10">
        <f>Pontuação!U$301</f>
        <v>3.3</v>
      </c>
      <c r="AZ29" s="10"/>
      <c r="BA29" s="6"/>
      <c r="BB29" s="6"/>
      <c r="BC29" s="6"/>
      <c r="BD29" s="6"/>
      <c r="BE29" s="6"/>
      <c r="BF29" s="6"/>
      <c r="BG29" s="6"/>
      <c r="BH29" s="6"/>
      <c r="BI29" s="6"/>
    </row>
    <row r="30" spans="1:61" ht="16.5" thickBot="1" x14ac:dyDescent="0.3">
      <c r="A30" s="4" t="s">
        <v>49</v>
      </c>
      <c r="B30" s="23"/>
      <c r="C30" s="23"/>
      <c r="D30" s="23"/>
      <c r="E30" s="23"/>
      <c r="F30" s="24"/>
      <c r="H30" s="11">
        <f>Pontuação!C$307</f>
        <v>9.1999999999999993</v>
      </c>
      <c r="I30" s="11">
        <f>Pontuação!E$307</f>
        <v>8.6</v>
      </c>
      <c r="J30" s="11">
        <f>Pontuação!G$307</f>
        <v>9.3000000000000007</v>
      </c>
      <c r="K30" s="11">
        <f>Pontuação!I$307</f>
        <v>9.1999999999999993</v>
      </c>
      <c r="L30" s="11">
        <f>Pontuação!K$307</f>
        <v>9.1999999999999993</v>
      </c>
      <c r="M30" s="11">
        <f>Pontuação!M$307</f>
        <v>9</v>
      </c>
      <c r="N30" s="11">
        <f>Pontuação!O$307</f>
        <v>8.5</v>
      </c>
      <c r="O30" s="11">
        <f>Pontuação!Q$307</f>
        <v>9.1</v>
      </c>
      <c r="P30" s="11">
        <f>Pontuação!S$307</f>
        <v>8.5</v>
      </c>
      <c r="Q30" s="11">
        <f>Pontuação!U$307</f>
        <v>9.5</v>
      </c>
      <c r="S30" s="11">
        <f>Pontuação!C$307</f>
        <v>9.1999999999999993</v>
      </c>
      <c r="T30" s="11">
        <f>Pontuação!E$307</f>
        <v>8.6</v>
      </c>
      <c r="U30" s="11">
        <f>Pontuação!G$307</f>
        <v>9.3000000000000007</v>
      </c>
      <c r="V30" s="11">
        <f>Pontuação!I$307</f>
        <v>9.1999999999999993</v>
      </c>
      <c r="W30" s="11">
        <f>Pontuação!K$307</f>
        <v>9.1999999999999993</v>
      </c>
      <c r="X30" s="11">
        <f>Pontuação!M$307</f>
        <v>9</v>
      </c>
      <c r="Y30" s="11">
        <f>Pontuação!O$307</f>
        <v>8.5</v>
      </c>
      <c r="Z30" s="11">
        <f>Pontuação!Q$307</f>
        <v>9.1</v>
      </c>
      <c r="AA30" s="11">
        <f>Pontuação!S$307</f>
        <v>8.5</v>
      </c>
      <c r="AB30" s="11">
        <f>Pontuação!U$307</f>
        <v>9.5</v>
      </c>
      <c r="AD30" s="11">
        <f>Pontuação!C$307</f>
        <v>9.1999999999999993</v>
      </c>
      <c r="AE30" s="11">
        <f>Pontuação!E$307</f>
        <v>8.6</v>
      </c>
      <c r="AF30" s="11">
        <f>Pontuação!G$307</f>
        <v>9.3000000000000007</v>
      </c>
      <c r="AG30" s="11">
        <f>Pontuação!I$307</f>
        <v>9.1999999999999993</v>
      </c>
      <c r="AH30" s="11">
        <f>Pontuação!K$307</f>
        <v>9.1999999999999993</v>
      </c>
      <c r="AI30" s="11">
        <f>Pontuação!M$307</f>
        <v>9</v>
      </c>
      <c r="AJ30" s="11">
        <f>Pontuação!O$307</f>
        <v>8.5</v>
      </c>
      <c r="AK30" s="11">
        <f>Pontuação!Q$307</f>
        <v>9.1</v>
      </c>
      <c r="AL30" s="11">
        <f>Pontuação!S$307</f>
        <v>8.5</v>
      </c>
      <c r="AM30" s="11">
        <f>Pontuação!U$307</f>
        <v>9.5</v>
      </c>
      <c r="AO30" s="11">
        <f>Pontuação!C$307</f>
        <v>9.1999999999999993</v>
      </c>
      <c r="AP30" s="11">
        <f>Pontuação!E$307</f>
        <v>8.6</v>
      </c>
      <c r="AQ30" s="11">
        <f>Pontuação!G$307</f>
        <v>9.3000000000000007</v>
      </c>
      <c r="AR30" s="11">
        <f>Pontuação!I$307</f>
        <v>9.1999999999999993</v>
      </c>
      <c r="AS30" s="11">
        <f>Pontuação!K$307</f>
        <v>9.1999999999999993</v>
      </c>
      <c r="AT30" s="11">
        <f>Pontuação!M$307</f>
        <v>9</v>
      </c>
      <c r="AU30" s="11">
        <f>Pontuação!O$307</f>
        <v>8.5</v>
      </c>
      <c r="AV30" s="11">
        <f>Pontuação!Q$307</f>
        <v>9.1</v>
      </c>
      <c r="AW30" s="11">
        <f>Pontuação!S$307</f>
        <v>8.5</v>
      </c>
      <c r="AX30" s="11">
        <f>Pontuação!U$307</f>
        <v>9.5</v>
      </c>
      <c r="AZ30" s="11">
        <f>Pontuação!$C$307</f>
        <v>9.1999999999999993</v>
      </c>
      <c r="BA30" s="7">
        <v>8.6</v>
      </c>
      <c r="BB30" s="7">
        <v>9.3000000000000007</v>
      </c>
      <c r="BC30" s="7">
        <v>9.1999999999999993</v>
      </c>
      <c r="BD30" s="7">
        <v>9.1999999999999993</v>
      </c>
      <c r="BE30" s="7">
        <v>9</v>
      </c>
      <c r="BF30" s="7">
        <v>8.5</v>
      </c>
      <c r="BG30" s="7">
        <v>9.1</v>
      </c>
      <c r="BH30" s="7">
        <v>8.5</v>
      </c>
      <c r="BI30" s="7">
        <v>9.5</v>
      </c>
    </row>
    <row r="32" spans="1:61" ht="21" x14ac:dyDescent="0.35">
      <c r="H32" s="12">
        <f>AVERAGE(H30,H20,H3)</f>
        <v>7.3182870370370372</v>
      </c>
      <c r="I32" s="12">
        <f t="shared" ref="I32:Q32" si="35">AVERAGE(I30,I20,I3)</f>
        <v>6.1479166666666671</v>
      </c>
      <c r="J32" s="12">
        <f t="shared" si="35"/>
        <v>7.8423611111111109</v>
      </c>
      <c r="K32" s="12">
        <f t="shared" si="35"/>
        <v>8.280555555555555</v>
      </c>
      <c r="L32" s="12">
        <f t="shared" si="35"/>
        <v>9.288657407407408</v>
      </c>
      <c r="M32" s="12">
        <f t="shared" si="35"/>
        <v>5.2504629629629624</v>
      </c>
      <c r="N32" s="12">
        <f t="shared" si="35"/>
        <v>8.3125</v>
      </c>
      <c r="O32" s="12">
        <f t="shared" si="35"/>
        <v>7.9194444444444443</v>
      </c>
      <c r="P32" s="12">
        <f t="shared" si="35"/>
        <v>7.4902777777777771</v>
      </c>
      <c r="Q32" s="12">
        <f t="shared" si="35"/>
        <v>8.1631944444444446</v>
      </c>
      <c r="S32" s="12">
        <f>AVERAGE(S30,S3)</f>
        <v>8.7718749999999996</v>
      </c>
      <c r="T32" s="12">
        <f t="shared" ref="T32:AA32" si="36">AVERAGE(T30,T3)</f>
        <v>7.6218749999999993</v>
      </c>
      <c r="U32" s="12">
        <f t="shared" si="36"/>
        <v>8.4968750000000011</v>
      </c>
      <c r="V32" s="12">
        <f t="shared" si="36"/>
        <v>8.9375</v>
      </c>
      <c r="W32" s="12">
        <f t="shared" si="36"/>
        <v>9.5218749999999996</v>
      </c>
      <c r="X32" s="12">
        <f t="shared" si="36"/>
        <v>6.8312499999999998</v>
      </c>
      <c r="Y32" s="12">
        <f t="shared" si="36"/>
        <v>7.46875</v>
      </c>
      <c r="Z32" s="12">
        <f t="shared" si="36"/>
        <v>7.0625</v>
      </c>
      <c r="AA32" s="12">
        <f t="shared" si="36"/>
        <v>6.4187499999999993</v>
      </c>
      <c r="AB32" s="12">
        <f>AVERAGE(AB30,AB3)</f>
        <v>8.9781250000000004</v>
      </c>
      <c r="AD32" s="12">
        <f>AVERAGE(AD30,AD3)</f>
        <v>8.75</v>
      </c>
      <c r="AE32" s="12">
        <f t="shared" ref="AE32:AL32" si="37">AVERAGE(AE30,AE3)</f>
        <v>7.6433333333333326</v>
      </c>
      <c r="AF32" s="12">
        <f t="shared" si="37"/>
        <v>8.5366666666666671</v>
      </c>
      <c r="AG32" s="12">
        <f t="shared" si="37"/>
        <v>9.2266666666666666</v>
      </c>
      <c r="AH32" s="12">
        <f t="shared" si="37"/>
        <v>9.5666666666666664</v>
      </c>
      <c r="AI32" s="12">
        <f t="shared" si="37"/>
        <v>6.6533333333333333</v>
      </c>
      <c r="AJ32" s="12">
        <f t="shared" si="37"/>
        <v>7.4666666666666668</v>
      </c>
      <c r="AK32" s="12">
        <f t="shared" si="37"/>
        <v>7.23</v>
      </c>
      <c r="AL32" s="12">
        <f t="shared" si="37"/>
        <v>6.5633333333333326</v>
      </c>
      <c r="AM32" s="12">
        <f>AVERAGE(AM30,AM3)</f>
        <v>9.2600000000000016</v>
      </c>
      <c r="AO32" s="12">
        <f>AVERAGE(AO30,AO20,AO3)</f>
        <v>7.3067340067340067</v>
      </c>
      <c r="AP32" s="12">
        <f t="shared" ref="AP32:AX32" si="38">AVERAGE(AP30,AP20,AP3)</f>
        <v>6.2272727272727275</v>
      </c>
      <c r="AQ32" s="12">
        <f t="shared" si="38"/>
        <v>7.8808080808080812</v>
      </c>
      <c r="AR32" s="12">
        <f t="shared" si="38"/>
        <v>8.4737373737373733</v>
      </c>
      <c r="AS32" s="12">
        <f t="shared" si="38"/>
        <v>9.3407407407407401</v>
      </c>
      <c r="AT32" s="12">
        <f t="shared" si="38"/>
        <v>5.5478114478114477</v>
      </c>
      <c r="AU32" s="12">
        <f t="shared" si="38"/>
        <v>8.8484848484848495</v>
      </c>
      <c r="AV32" s="12">
        <f t="shared" si="38"/>
        <v>8.4080808080808094</v>
      </c>
      <c r="AW32" s="12">
        <f t="shared" si="38"/>
        <v>8.1171717171717166</v>
      </c>
      <c r="AX32" s="12">
        <f t="shared" si="38"/>
        <v>8.3232323232323235</v>
      </c>
      <c r="AZ32" s="12">
        <f>AVERAGE(AZ30,AZ3)</f>
        <v>8.7833333333333314</v>
      </c>
      <c r="BA32" s="12">
        <f t="shared" ref="BA32:BH32" si="39">AVERAGE(BA30,BA3)</f>
        <v>7.7041666666666666</v>
      </c>
      <c r="BB32" s="12">
        <f t="shared" si="39"/>
        <v>8.5</v>
      </c>
      <c r="BC32" s="12">
        <f t="shared" si="39"/>
        <v>8.8416666666666668</v>
      </c>
      <c r="BD32" s="12">
        <f t="shared" si="39"/>
        <v>9.5374999999999996</v>
      </c>
      <c r="BE32" s="12">
        <f t="shared" si="39"/>
        <v>7.4625000000000004</v>
      </c>
      <c r="BF32" s="12">
        <f t="shared" si="39"/>
        <v>8.2083333333333339</v>
      </c>
      <c r="BG32" s="12">
        <f t="shared" si="39"/>
        <v>7.5250000000000004</v>
      </c>
      <c r="BH32" s="12">
        <f t="shared" si="39"/>
        <v>7.1</v>
      </c>
      <c r="BI32" s="12">
        <f>AVERAGE(BI30,BI3)</f>
        <v>8.8458333333333332</v>
      </c>
    </row>
  </sheetData>
  <mergeCells count="5">
    <mergeCell ref="AZ1:BI1"/>
    <mergeCell ref="H1:Q1"/>
    <mergeCell ref="S1:AB1"/>
    <mergeCell ref="AD1:AM1"/>
    <mergeCell ref="AO1:AX1"/>
  </mergeCells>
  <dataValidations count="1">
    <dataValidation type="list" allowBlank="1" showInputMessage="1" showErrorMessage="1" sqref="AZ1:BI1 AO1:AX1 S1:AB1 H1:Q1 AD1:AM1">
      <formula1>$B$1:$F$1</formula1>
    </dataValidation>
  </dataValidations>
  <pageMargins left="0.7" right="0.7" top="0.75" bottom="0.75" header="0.3" footer="0.3"/>
  <pageSetup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Pontuação</vt:lpstr>
      <vt:lpstr>Perfil da Avaliação</vt:lpstr>
      <vt:lpstr>Pontuação!_Toc295312967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Ferrari</dc:creator>
  <cp:lastModifiedBy>Ferrari</cp:lastModifiedBy>
  <cp:lastPrinted>2011-09-30T15:46:27Z</cp:lastPrinted>
  <dcterms:created xsi:type="dcterms:W3CDTF">2011-09-30T14:13:36Z</dcterms:created>
  <dcterms:modified xsi:type="dcterms:W3CDTF">2011-10-05T21:58:06Z</dcterms:modified>
</cp:coreProperties>
</file>