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730" windowHeight="9405" tabRatio="803" firstSheet="1" activeTab="2"/>
  </bookViews>
  <sheets>
    <sheet name="1. IDENTIFICACAO" sheetId="12" r:id="rId1"/>
    <sheet name="2. CLASSIFICACAO" sheetId="13" r:id="rId2"/>
    <sheet name="3. ANÁLISE DE RISCO" sheetId="9" r:id="rId3"/>
    <sheet name="Perfil-Riscos" sheetId="14" r:id="rId4"/>
    <sheet name="Parametros" sheetId="4" r:id="rId5"/>
    <sheet name="Versionamento" sheetId="5" r:id="rId6"/>
    <sheet name="Glossario" sheetId="6" r:id="rId7"/>
    <sheet name="Responsabilidades" sheetId="7" r:id="rId8"/>
    <sheet name="Boas Práticas - ISO27002" sheetId="11" r:id="rId9"/>
  </sheets>
  <externalReferences>
    <externalReference r:id="rId10"/>
  </externalReferences>
  <definedNames>
    <definedName name="_1.17.__RTO___Tempo_de_indisponibilidade_tolerado_pelo_gestor">'2. CLASSIFICACAO'!$B$17</definedName>
    <definedName name="art5iii" localSheetId="4">Parametros!#REF!</definedName>
    <definedName name="ControlGroups">[1]Instructions!$A$68:$A$740</definedName>
    <definedName name="Probability">[1]Instructions!$A$23:$A$27</definedName>
    <definedName name="Sensibilidade" comment="quem pode ter contato com cada grupo de informações">#REF!</definedName>
    <definedName name="Severity">[1]Instructions!$A$30:$A$34</definedName>
  </definedNames>
  <calcPr calcId="145621"/>
</workbook>
</file>

<file path=xl/calcChain.xml><?xml version="1.0" encoding="utf-8"?>
<calcChain xmlns="http://schemas.openxmlformats.org/spreadsheetml/2006/main">
  <c r="H15" i="9" l="1"/>
  <c r="J15" i="9"/>
  <c r="P15" i="9"/>
  <c r="R15" i="9"/>
  <c r="S15" i="9" l="1"/>
  <c r="T15" i="9" s="1"/>
  <c r="K15" i="9"/>
  <c r="H12" i="9"/>
  <c r="J12" i="9"/>
  <c r="P12" i="9"/>
  <c r="R12" i="9"/>
  <c r="S12" i="9" l="1"/>
  <c r="T12" i="9" s="1"/>
  <c r="K12" i="9"/>
  <c r="H34" i="9"/>
  <c r="J34" i="9"/>
  <c r="P34" i="9"/>
  <c r="R34" i="9"/>
  <c r="S34" i="9" l="1"/>
  <c r="T34" i="9" s="1"/>
  <c r="K34" i="9"/>
  <c r="H7" i="9"/>
  <c r="J7" i="9"/>
  <c r="P7" i="9"/>
  <c r="R7" i="9"/>
  <c r="H8" i="9"/>
  <c r="J8" i="9"/>
  <c r="P8" i="9"/>
  <c r="R8" i="9"/>
  <c r="H9" i="9"/>
  <c r="J9" i="9"/>
  <c r="P9" i="9"/>
  <c r="R9" i="9"/>
  <c r="H10" i="9"/>
  <c r="J10" i="9"/>
  <c r="P10" i="9"/>
  <c r="R10" i="9"/>
  <c r="H11" i="9"/>
  <c r="J11" i="9"/>
  <c r="P11" i="9"/>
  <c r="R11" i="9"/>
  <c r="H13" i="9"/>
  <c r="J13" i="9"/>
  <c r="P13" i="9"/>
  <c r="R13" i="9"/>
  <c r="H14" i="9"/>
  <c r="J14" i="9"/>
  <c r="P14" i="9"/>
  <c r="R14" i="9"/>
  <c r="H16" i="9"/>
  <c r="J16" i="9"/>
  <c r="P16" i="9"/>
  <c r="R16" i="9"/>
  <c r="H17" i="9"/>
  <c r="J17" i="9"/>
  <c r="P17" i="9"/>
  <c r="R17" i="9"/>
  <c r="H18" i="9"/>
  <c r="J18" i="9"/>
  <c r="P18" i="9"/>
  <c r="R18" i="9"/>
  <c r="H19" i="9"/>
  <c r="J19" i="9"/>
  <c r="P19" i="9"/>
  <c r="R19" i="9"/>
  <c r="H20" i="9"/>
  <c r="J20" i="9"/>
  <c r="P20" i="9"/>
  <c r="R20" i="9"/>
  <c r="H22" i="9"/>
  <c r="J22" i="9"/>
  <c r="P22" i="9"/>
  <c r="R22" i="9"/>
  <c r="H23" i="9"/>
  <c r="J23" i="9"/>
  <c r="P23" i="9"/>
  <c r="R23" i="9"/>
  <c r="H24" i="9"/>
  <c r="J24" i="9"/>
  <c r="P24" i="9"/>
  <c r="R24" i="9"/>
  <c r="H25" i="9"/>
  <c r="J25" i="9"/>
  <c r="P25" i="9"/>
  <c r="R25" i="9"/>
  <c r="H26" i="9"/>
  <c r="J26" i="9"/>
  <c r="P26" i="9"/>
  <c r="R26" i="9"/>
  <c r="H27" i="9"/>
  <c r="J27" i="9"/>
  <c r="P27" i="9"/>
  <c r="R27" i="9"/>
  <c r="H28" i="9"/>
  <c r="J28" i="9"/>
  <c r="P28" i="9"/>
  <c r="R28" i="9"/>
  <c r="H29" i="9"/>
  <c r="J29" i="9"/>
  <c r="P29" i="9"/>
  <c r="R29" i="9"/>
  <c r="H30" i="9"/>
  <c r="J30" i="9"/>
  <c r="P30" i="9"/>
  <c r="R30" i="9"/>
  <c r="H31" i="9"/>
  <c r="J31" i="9"/>
  <c r="P31" i="9"/>
  <c r="R31" i="9"/>
  <c r="H32" i="9"/>
  <c r="J32" i="9"/>
  <c r="P32" i="9"/>
  <c r="R32" i="9"/>
  <c r="H33" i="9"/>
  <c r="J33" i="9"/>
  <c r="P33" i="9"/>
  <c r="R33" i="9"/>
  <c r="R6" i="9"/>
  <c r="P6" i="9"/>
  <c r="J6" i="9"/>
  <c r="H6" i="9"/>
  <c r="R42" i="9"/>
  <c r="P42" i="9"/>
  <c r="J42" i="9"/>
  <c r="H42" i="9"/>
  <c r="K33" i="9" l="1"/>
  <c r="K32" i="9"/>
  <c r="K31" i="9"/>
  <c r="K30" i="9"/>
  <c r="K29" i="9"/>
  <c r="K28" i="9"/>
  <c r="K27" i="9"/>
  <c r="K26" i="9"/>
  <c r="K25" i="9"/>
  <c r="K24" i="9"/>
  <c r="K23" i="9"/>
  <c r="K22" i="9"/>
  <c r="K20" i="9"/>
  <c r="K19" i="9"/>
  <c r="K18" i="9"/>
  <c r="K17" i="9"/>
  <c r="K16" i="9"/>
  <c r="S33" i="9"/>
  <c r="T33" i="9" s="1"/>
  <c r="S32" i="9"/>
  <c r="T32" i="9" s="1"/>
  <c r="S31" i="9"/>
  <c r="T31" i="9" s="1"/>
  <c r="S30" i="9"/>
  <c r="T30" i="9" s="1"/>
  <c r="S29" i="9"/>
  <c r="T29" i="9" s="1"/>
  <c r="S28" i="9"/>
  <c r="T28" i="9" s="1"/>
  <c r="S27" i="9"/>
  <c r="T27" i="9" s="1"/>
  <c r="S26" i="9"/>
  <c r="T26" i="9" s="1"/>
  <c r="S25" i="9"/>
  <c r="T25" i="9" s="1"/>
  <c r="S24" i="9"/>
  <c r="T24" i="9" s="1"/>
  <c r="S23" i="9"/>
  <c r="T23" i="9" s="1"/>
  <c r="S22" i="9"/>
  <c r="T22" i="9" s="1"/>
  <c r="S20" i="9"/>
  <c r="T20" i="9" s="1"/>
  <c r="S19" i="9"/>
  <c r="T19" i="9" s="1"/>
  <c r="S18" i="9"/>
  <c r="T18" i="9" s="1"/>
  <c r="S17" i="9"/>
  <c r="T17" i="9" s="1"/>
  <c r="S16" i="9"/>
  <c r="T16" i="9" s="1"/>
  <c r="S14" i="9"/>
  <c r="T14" i="9" s="1"/>
  <c r="S13" i="9"/>
  <c r="T13" i="9" s="1"/>
  <c r="S11" i="9"/>
  <c r="T11" i="9" s="1"/>
  <c r="S10" i="9"/>
  <c r="T10" i="9" s="1"/>
  <c r="S9" i="9"/>
  <c r="T9" i="9" s="1"/>
  <c r="S8" i="9"/>
  <c r="T8" i="9" s="1"/>
  <c r="K14" i="9"/>
  <c r="K13" i="9"/>
  <c r="K11" i="9"/>
  <c r="K10" i="9"/>
  <c r="K9" i="9"/>
  <c r="K8" i="9"/>
  <c r="K7" i="9"/>
  <c r="S7" i="9"/>
  <c r="T7" i="9" s="1"/>
  <c r="K6" i="9"/>
  <c r="S6" i="9"/>
  <c r="T6" i="9" s="1"/>
  <c r="K42" i="9"/>
  <c r="S42" i="9"/>
  <c r="T42" i="9" s="1"/>
  <c r="F19" i="14"/>
  <c r="C21" i="14"/>
  <c r="P43" i="9"/>
  <c r="P44" i="9"/>
  <c r="P45" i="9"/>
  <c r="P46" i="9"/>
  <c r="S46" i="9" s="1"/>
  <c r="T46" i="9" s="1"/>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I11" i="14"/>
  <c r="H11" i="14"/>
  <c r="G11" i="14"/>
  <c r="F11" i="14"/>
  <c r="E11" i="14"/>
  <c r="I10" i="14"/>
  <c r="H10" i="14"/>
  <c r="G10" i="14"/>
  <c r="F10" i="14"/>
  <c r="E10" i="14"/>
  <c r="I9" i="14"/>
  <c r="H9" i="14"/>
  <c r="G9" i="14"/>
  <c r="F9" i="14"/>
  <c r="E9" i="14"/>
  <c r="I8" i="14"/>
  <c r="U11" i="14" s="1"/>
  <c r="H8" i="14"/>
  <c r="U12" i="14" s="1"/>
  <c r="G8" i="14"/>
  <c r="U13" i="14" s="1"/>
  <c r="F8" i="14"/>
  <c r="E8" i="14"/>
  <c r="I7" i="14"/>
  <c r="H7" i="14"/>
  <c r="G7" i="14"/>
  <c r="F7" i="14"/>
  <c r="E7" i="14"/>
  <c r="H117" i="9"/>
  <c r="R116" i="9"/>
  <c r="J116" i="9"/>
  <c r="R115" i="9"/>
  <c r="J115" i="9"/>
  <c r="R114" i="9"/>
  <c r="J114" i="9"/>
  <c r="R113" i="9"/>
  <c r="J113" i="9"/>
  <c r="R112" i="9"/>
  <c r="J112" i="9"/>
  <c r="R111" i="9"/>
  <c r="J111" i="9"/>
  <c r="R110" i="9"/>
  <c r="J110" i="9"/>
  <c r="R109" i="9"/>
  <c r="J109" i="9"/>
  <c r="R108" i="9"/>
  <c r="J108" i="9"/>
  <c r="R107" i="9"/>
  <c r="J107" i="9"/>
  <c r="R106" i="9"/>
  <c r="J106" i="9"/>
  <c r="R105" i="9"/>
  <c r="J105" i="9"/>
  <c r="R104" i="9"/>
  <c r="J104" i="9"/>
  <c r="R103" i="9"/>
  <c r="J103" i="9"/>
  <c r="R102" i="9"/>
  <c r="J102" i="9"/>
  <c r="R101" i="9"/>
  <c r="J101" i="9"/>
  <c r="R100" i="9"/>
  <c r="J100" i="9"/>
  <c r="R99" i="9"/>
  <c r="J99" i="9"/>
  <c r="R98" i="9"/>
  <c r="J98" i="9"/>
  <c r="R97" i="9"/>
  <c r="J97" i="9"/>
  <c r="R96" i="9"/>
  <c r="J96" i="9"/>
  <c r="R95" i="9"/>
  <c r="J95" i="9"/>
  <c r="R94" i="9"/>
  <c r="J94" i="9"/>
  <c r="R93" i="9"/>
  <c r="J93" i="9"/>
  <c r="R92" i="9"/>
  <c r="J92" i="9"/>
  <c r="R91" i="9"/>
  <c r="J91" i="9"/>
  <c r="R90" i="9"/>
  <c r="J90" i="9"/>
  <c r="R89" i="9"/>
  <c r="J89" i="9"/>
  <c r="R88" i="9"/>
  <c r="J88" i="9"/>
  <c r="R87" i="9"/>
  <c r="J87" i="9"/>
  <c r="R86" i="9"/>
  <c r="J86" i="9"/>
  <c r="R85" i="9"/>
  <c r="J85" i="9"/>
  <c r="R84" i="9"/>
  <c r="J84" i="9"/>
  <c r="R83" i="9"/>
  <c r="J83" i="9"/>
  <c r="R80" i="9"/>
  <c r="J80" i="9"/>
  <c r="R79" i="9"/>
  <c r="J79" i="9"/>
  <c r="R78" i="9"/>
  <c r="J78" i="9"/>
  <c r="R77" i="9"/>
  <c r="J77" i="9"/>
  <c r="R76" i="9"/>
  <c r="J76" i="9"/>
  <c r="R75" i="9"/>
  <c r="J75" i="9"/>
  <c r="R74" i="9"/>
  <c r="J74" i="9"/>
  <c r="R73" i="9"/>
  <c r="J73" i="9"/>
  <c r="R72" i="9"/>
  <c r="J72" i="9"/>
  <c r="R71" i="9"/>
  <c r="J71" i="9"/>
  <c r="R70" i="9"/>
  <c r="J70" i="9"/>
  <c r="R69" i="9"/>
  <c r="J69" i="9"/>
  <c r="R68" i="9"/>
  <c r="J68" i="9"/>
  <c r="R67" i="9"/>
  <c r="J67" i="9"/>
  <c r="R66" i="9"/>
  <c r="J66" i="9"/>
  <c r="R65" i="9"/>
  <c r="J65" i="9"/>
  <c r="R64" i="9"/>
  <c r="J64" i="9"/>
  <c r="R63" i="9"/>
  <c r="J63" i="9"/>
  <c r="R62" i="9"/>
  <c r="J62" i="9"/>
  <c r="R61" i="9"/>
  <c r="J61" i="9"/>
  <c r="R60" i="9"/>
  <c r="J60" i="9"/>
  <c r="R59" i="9"/>
  <c r="J59" i="9"/>
  <c r="R58" i="9"/>
  <c r="J58" i="9"/>
  <c r="R57" i="9"/>
  <c r="J57" i="9"/>
  <c r="R56" i="9"/>
  <c r="J56" i="9"/>
  <c r="R55" i="9"/>
  <c r="J55" i="9"/>
  <c r="R54" i="9"/>
  <c r="J54" i="9"/>
  <c r="R53" i="9"/>
  <c r="J53" i="9"/>
  <c r="R52" i="9"/>
  <c r="J52" i="9"/>
  <c r="R51" i="9"/>
  <c r="J51" i="9"/>
  <c r="R50" i="9"/>
  <c r="J50" i="9"/>
  <c r="R49" i="9"/>
  <c r="J49" i="9"/>
  <c r="R48" i="9"/>
  <c r="J48" i="9"/>
  <c r="R47" i="9"/>
  <c r="J47" i="9"/>
  <c r="J46" i="9"/>
  <c r="R45" i="9"/>
  <c r="J45" i="9"/>
  <c r="R44" i="9"/>
  <c r="J44" i="9"/>
  <c r="R43" i="9"/>
  <c r="J43" i="9"/>
  <c r="L15" i="9" l="1"/>
  <c r="L12" i="9"/>
  <c r="E18" i="14"/>
  <c r="F18" i="14" s="1"/>
  <c r="E17" i="14" s="1"/>
  <c r="F17" i="14" s="1"/>
  <c r="E16" i="14" s="1"/>
  <c r="L34" i="9"/>
  <c r="L29" i="9"/>
  <c r="L19" i="9"/>
  <c r="L7" i="9"/>
  <c r="L11" i="9"/>
  <c r="L25" i="9"/>
  <c r="L8" i="9"/>
  <c r="L13" i="9"/>
  <c r="L16" i="9"/>
  <c r="L22" i="9"/>
  <c r="L32" i="9"/>
  <c r="L28" i="9"/>
  <c r="L27" i="9"/>
  <c r="L6" i="9"/>
  <c r="L9" i="9"/>
  <c r="L14" i="9"/>
  <c r="L24" i="9"/>
  <c r="L18" i="9"/>
  <c r="L31" i="9"/>
  <c r="L30" i="9"/>
  <c r="L10" i="9"/>
  <c r="L17" i="9"/>
  <c r="L26" i="9"/>
  <c r="L23" i="9"/>
  <c r="L33" i="9"/>
  <c r="L20" i="9"/>
  <c r="L42" i="9"/>
  <c r="S114" i="9"/>
  <c r="T114" i="9" s="1"/>
  <c r="S100" i="9"/>
  <c r="T100" i="9" s="1"/>
  <c r="S47" i="9"/>
  <c r="T47" i="9" s="1"/>
  <c r="S116" i="9"/>
  <c r="T116" i="9" s="1"/>
  <c r="S87" i="9"/>
  <c r="T87" i="9" s="1"/>
  <c r="S115" i="9"/>
  <c r="T115" i="9" s="1"/>
  <c r="K52" i="9"/>
  <c r="L52" i="9" s="1"/>
  <c r="K56" i="9"/>
  <c r="L56" i="9" s="1"/>
  <c r="K63" i="9"/>
  <c r="L63" i="9" s="1"/>
  <c r="K48" i="9"/>
  <c r="L48" i="9" s="1"/>
  <c r="K60" i="9"/>
  <c r="L60" i="9" s="1"/>
  <c r="K83" i="9"/>
  <c r="L83" i="9" s="1"/>
  <c r="K44" i="9"/>
  <c r="L44" i="9" s="1"/>
  <c r="K45" i="9"/>
  <c r="L45" i="9" s="1"/>
  <c r="K46" i="9"/>
  <c r="L46" i="9" s="1"/>
  <c r="S49" i="9"/>
  <c r="T49" i="9" s="1"/>
  <c r="S51" i="9"/>
  <c r="T51" i="9" s="1"/>
  <c r="S55" i="9"/>
  <c r="T55" i="9" s="1"/>
  <c r="K47" i="9"/>
  <c r="L47" i="9" s="1"/>
  <c r="K74" i="9"/>
  <c r="L74" i="9" s="1"/>
  <c r="K84" i="9"/>
  <c r="L84" i="9" s="1"/>
  <c r="K85" i="9"/>
  <c r="L85" i="9" s="1"/>
  <c r="K87" i="9"/>
  <c r="L87" i="9" s="1"/>
  <c r="K101" i="9"/>
  <c r="L101" i="9" s="1"/>
  <c r="K103" i="9"/>
  <c r="L103" i="9" s="1"/>
  <c r="K104" i="9"/>
  <c r="L104" i="9" s="1"/>
  <c r="K105" i="9"/>
  <c r="L105" i="9" s="1"/>
  <c r="K106" i="9"/>
  <c r="L106" i="9" s="1"/>
  <c r="K107" i="9"/>
  <c r="L107" i="9" s="1"/>
  <c r="K43" i="9"/>
  <c r="L43" i="9" s="1"/>
  <c r="S44" i="9"/>
  <c r="T44" i="9" s="1"/>
  <c r="S45" i="9"/>
  <c r="T45" i="9" s="1"/>
  <c r="K49" i="9"/>
  <c r="L49" i="9" s="1"/>
  <c r="S63" i="9"/>
  <c r="T63" i="9" s="1"/>
  <c r="S64" i="9"/>
  <c r="T64" i="9" s="1"/>
  <c r="S70" i="9"/>
  <c r="T70" i="9" s="1"/>
  <c r="K53" i="9"/>
  <c r="L53" i="9" s="1"/>
  <c r="K57" i="9"/>
  <c r="L57" i="9" s="1"/>
  <c r="S59" i="9"/>
  <c r="T59" i="9" s="1"/>
  <c r="K66" i="9"/>
  <c r="L66" i="9" s="1"/>
  <c r="K69" i="9"/>
  <c r="L69" i="9" s="1"/>
  <c r="S74" i="9"/>
  <c r="T74" i="9" s="1"/>
  <c r="K86" i="9"/>
  <c r="L86" i="9" s="1"/>
  <c r="S88" i="9"/>
  <c r="T88" i="9" s="1"/>
  <c r="S89" i="9"/>
  <c r="T89" i="9" s="1"/>
  <c r="S90" i="9"/>
  <c r="T90" i="9" s="1"/>
  <c r="S91" i="9"/>
  <c r="T91" i="9" s="1"/>
  <c r="K97" i="9"/>
  <c r="L97" i="9" s="1"/>
  <c r="S101" i="9"/>
  <c r="T101" i="9" s="1"/>
  <c r="S102" i="9"/>
  <c r="T102" i="9" s="1"/>
  <c r="S52" i="9"/>
  <c r="T52" i="9" s="1"/>
  <c r="S56" i="9"/>
  <c r="T56" i="9" s="1"/>
  <c r="S60" i="9"/>
  <c r="T60" i="9" s="1"/>
  <c r="K64" i="9"/>
  <c r="L64" i="9" s="1"/>
  <c r="K70" i="9"/>
  <c r="L70" i="9" s="1"/>
  <c r="S75" i="9"/>
  <c r="T75" i="9" s="1"/>
  <c r="S83" i="9"/>
  <c r="T83" i="9" s="1"/>
  <c r="S84" i="9"/>
  <c r="T84" i="9" s="1"/>
  <c r="K100" i="9"/>
  <c r="L100" i="9" s="1"/>
  <c r="S43" i="9"/>
  <c r="T43" i="9" s="1"/>
  <c r="S53" i="9"/>
  <c r="T53" i="9" s="1"/>
  <c r="S57" i="9"/>
  <c r="T57" i="9" s="1"/>
  <c r="K59" i="9"/>
  <c r="L59" i="9" s="1"/>
  <c r="S67" i="9"/>
  <c r="T67" i="9" s="1"/>
  <c r="K71" i="9"/>
  <c r="L71" i="9" s="1"/>
  <c r="S73" i="9"/>
  <c r="T73" i="9" s="1"/>
  <c r="S85" i="9"/>
  <c r="T85" i="9" s="1"/>
  <c r="S86" i="9"/>
  <c r="T86" i="9" s="1"/>
  <c r="S98" i="9"/>
  <c r="T98" i="9" s="1"/>
  <c r="K102" i="9"/>
  <c r="L102" i="9" s="1"/>
  <c r="K62" i="9"/>
  <c r="L62" i="9" s="1"/>
  <c r="S65" i="9"/>
  <c r="T65" i="9" s="1"/>
  <c r="S68" i="9"/>
  <c r="T68" i="9" s="1"/>
  <c r="K72" i="9"/>
  <c r="L72" i="9" s="1"/>
  <c r="S92" i="9"/>
  <c r="T92" i="9" s="1"/>
  <c r="S93" i="9"/>
  <c r="T93" i="9" s="1"/>
  <c r="S94" i="9"/>
  <c r="T94" i="9" s="1"/>
  <c r="S95" i="9"/>
  <c r="T95" i="9" s="1"/>
  <c r="S96" i="9"/>
  <c r="T96" i="9" s="1"/>
  <c r="S99" i="9"/>
  <c r="T99" i="9" s="1"/>
  <c r="S48" i="9"/>
  <c r="T48" i="9" s="1"/>
  <c r="K50" i="9"/>
  <c r="L50" i="9" s="1"/>
  <c r="K54" i="9"/>
  <c r="L54" i="9" s="1"/>
  <c r="K58" i="9"/>
  <c r="L58" i="9" s="1"/>
  <c r="S61" i="9"/>
  <c r="T61" i="9" s="1"/>
  <c r="K67" i="9"/>
  <c r="L67" i="9" s="1"/>
  <c r="K68" i="9"/>
  <c r="L68" i="9" s="1"/>
  <c r="S69" i="9"/>
  <c r="T69" i="9" s="1"/>
  <c r="S71" i="9"/>
  <c r="T71" i="9" s="1"/>
  <c r="K73" i="9"/>
  <c r="L73" i="9" s="1"/>
  <c r="K75" i="9"/>
  <c r="L75" i="9" s="1"/>
  <c r="K88" i="9"/>
  <c r="L88" i="9" s="1"/>
  <c r="K89" i="9"/>
  <c r="L89" i="9" s="1"/>
  <c r="K90" i="9"/>
  <c r="L90" i="9" s="1"/>
  <c r="K91" i="9"/>
  <c r="L91" i="9" s="1"/>
  <c r="K98" i="9"/>
  <c r="L98" i="9" s="1"/>
  <c r="K99" i="9"/>
  <c r="L99" i="9" s="1"/>
  <c r="S103" i="9"/>
  <c r="T103" i="9" s="1"/>
  <c r="S104" i="9"/>
  <c r="T104" i="9" s="1"/>
  <c r="S105" i="9"/>
  <c r="T105" i="9" s="1"/>
  <c r="S106" i="9"/>
  <c r="T106" i="9" s="1"/>
  <c r="S107" i="9"/>
  <c r="T107" i="9" s="1"/>
  <c r="K114" i="9"/>
  <c r="L114" i="9" s="1"/>
  <c r="K115" i="9"/>
  <c r="L115" i="9" s="1"/>
  <c r="K116" i="9"/>
  <c r="L116" i="9" s="1"/>
  <c r="K51" i="9"/>
  <c r="L51" i="9" s="1"/>
  <c r="K55" i="9"/>
  <c r="L55" i="9" s="1"/>
  <c r="S66" i="9"/>
  <c r="T66" i="9" s="1"/>
  <c r="K76" i="9"/>
  <c r="L76" i="9" s="1"/>
  <c r="K77" i="9"/>
  <c r="L77" i="9" s="1"/>
  <c r="K78" i="9"/>
  <c r="L78" i="9" s="1"/>
  <c r="K79" i="9"/>
  <c r="L79" i="9" s="1"/>
  <c r="K80" i="9"/>
  <c r="L80" i="9" s="1"/>
  <c r="S97" i="9"/>
  <c r="T97" i="9" s="1"/>
  <c r="S50" i="9"/>
  <c r="T50" i="9" s="1"/>
  <c r="S54" i="9"/>
  <c r="T54" i="9" s="1"/>
  <c r="S58" i="9"/>
  <c r="T58" i="9" s="1"/>
  <c r="K61" i="9"/>
  <c r="L61" i="9" s="1"/>
  <c r="S62" i="9"/>
  <c r="T62" i="9" s="1"/>
  <c r="K65" i="9"/>
  <c r="L65" i="9" s="1"/>
  <c r="S72" i="9"/>
  <c r="T72" i="9" s="1"/>
  <c r="S76" i="9"/>
  <c r="T76" i="9" s="1"/>
  <c r="S77" i="9"/>
  <c r="T77" i="9" s="1"/>
  <c r="S78" i="9"/>
  <c r="T78" i="9" s="1"/>
  <c r="S79" i="9"/>
  <c r="T79" i="9" s="1"/>
  <c r="S80" i="9"/>
  <c r="T80" i="9" s="1"/>
  <c r="K92" i="9"/>
  <c r="L92" i="9" s="1"/>
  <c r="K93" i="9"/>
  <c r="L93" i="9" s="1"/>
  <c r="K94" i="9"/>
  <c r="L94" i="9" s="1"/>
  <c r="K95" i="9"/>
  <c r="L95" i="9" s="1"/>
  <c r="K96" i="9"/>
  <c r="L96" i="9" s="1"/>
  <c r="K108" i="9"/>
  <c r="L108" i="9" s="1"/>
  <c r="K109" i="9"/>
  <c r="L109" i="9" s="1"/>
  <c r="K110" i="9"/>
  <c r="L110" i="9" s="1"/>
  <c r="K111" i="9"/>
  <c r="L111" i="9" s="1"/>
  <c r="K112" i="9"/>
  <c r="L112" i="9" s="1"/>
  <c r="K113" i="9"/>
  <c r="L113" i="9" s="1"/>
  <c r="S108" i="9"/>
  <c r="T108" i="9" s="1"/>
  <c r="S109" i="9"/>
  <c r="T109" i="9" s="1"/>
  <c r="S110" i="9"/>
  <c r="T110" i="9" s="1"/>
  <c r="S111" i="9"/>
  <c r="T111" i="9" s="1"/>
  <c r="S112" i="9"/>
  <c r="T112" i="9" s="1"/>
  <c r="S113" i="9"/>
  <c r="T113" i="9" s="1"/>
  <c r="T4" i="9" l="1"/>
  <c r="L4" i="9"/>
</calcChain>
</file>

<file path=xl/comments1.xml><?xml version="1.0" encoding="utf-8"?>
<comments xmlns="http://schemas.openxmlformats.org/spreadsheetml/2006/main">
  <authors>
    <author>PAULO A. PACHECO</author>
  </authors>
  <commentList>
    <comment ref="B1" authorId="0">
      <text>
        <r>
          <rPr>
            <b/>
            <sz val="9"/>
            <color indexed="81"/>
            <rFont val="Tahoma"/>
            <family val="2"/>
          </rPr>
          <t>PAULO A. PACHECO:</t>
        </r>
        <r>
          <rPr>
            <sz val="9"/>
            <color indexed="81"/>
            <rFont val="Tahoma"/>
            <family val="2"/>
          </rPr>
          <t xml:space="preserve">
O controlador deverá acompanhar o ciclo de vida do tratamento dos dados sob sua responsabilidade, pois, quando verificar que a finalidade foi alcançada ou que os dados deixaram de ser necessários ou pertinentes ao alcance da finalidade específica almejada, seja qual for a base legal utilizada, não haverá mais justificativa jurídica para a sua manutenção, culminando no dever de descarte em razão do término do tratamento.
Assim, se determinadas leis obrigam a manutenção de dados pessoais da área de saúde ou de registros eletrônicos de conexão à provedores de aplicação de internet, a finalidade da guarda pelo respectivo período estará justificada por obrigação legal. Se um controlador utiliza um operador para armazenar os registros de pontos eletrônicos, via biometria digital, de seus funcionários, por questões trabalhistas, a finalidade estará coberta pelo tempo de prescrição dos procedimentos trabalhistas, com base no exercício regular de direitos. Quando há a coleta dados cadastrais e e-mails de clientes para a execução de um contrato de compra e venda por meio da internet, justifica-se a manutenção de tais dados para que se possa dar prosseguimento à prestação de serviços, bem como, também, para exercício regular de direitos, no caso de inversão do ônus da prova, por exemplo. Porém, em qualquer um desses casos, se alguma outra área do controlador ou do operador utilizar referidos dados para outra finalidade, como para marketing, automaticamente estaremos diante da violação do princípio da finalidade.
Viviane Nóbrega Maldonado, Renato Opice
Blum, coordenadores. LGPD – Lei Geral de Proteção de Dados comentada . Edição do Kindle. </t>
        </r>
      </text>
    </comment>
    <comment ref="B2" authorId="0">
      <text>
        <r>
          <rPr>
            <b/>
            <sz val="9"/>
            <color indexed="81"/>
            <rFont val="Tahoma"/>
            <family val="2"/>
          </rPr>
          <t>PAULO A. PACHECO:</t>
        </r>
        <r>
          <rPr>
            <sz val="9"/>
            <color indexed="81"/>
            <rFont val="Tahoma"/>
            <family val="2"/>
          </rPr>
          <t xml:space="preserve">
adequação: compatibilidade do tratamento com as finalidades informadas ao titular, de acordo com o contexto do tratamento;
O princípio da adequação está vinculado ao da finalidade, pois prevê que o tratamento de dados pessoais somente pode ser realizado quando houver compatibilidade com as finalidades informadas ao titular, de acordo com o contexto do tratamento. Assim, se os batimentos cardíacos diários de alguém são coletados, por um relógio inteligente, e tratados, por uma empresa especializada em dar feedbacks ao usuário acerca da manutenção de uma vida saudável, desde que o titular seja informado previamente, com o consentimento específico e destacado (por serem dados sensíveis, nesse caso), o tratamento será considerado adequado. Porém, caso tais dados sejam tratados para formação de perfis para que outras empresas possam ofertar produtos para insuficiência cardíaca ou propostas de serviços para uma vida menos sedentária, haverá uma descontextualização da finalidade informada ao titular. Nota-se que a inequação do tratamento não estará na formação de perfis, que podem ser traçados para a finalidade informada de feedback, mas sim no uso secundário e fora de contexto do tratamento.
Viviane Nóbrega Maldonado, Renato Opice
Blum, coordenadores. LGPD – Lei Geral de Proteção de Dados comentada . Edição do Kindle. </t>
        </r>
      </text>
    </comment>
    <comment ref="B3" authorId="0">
      <text>
        <r>
          <rPr>
            <b/>
            <sz val="9"/>
            <color indexed="81"/>
            <rFont val="Tahoma"/>
            <family val="2"/>
          </rPr>
          <t>PAULO A. PACHECO:</t>
        </r>
        <r>
          <rPr>
            <sz val="9"/>
            <color indexed="81"/>
            <rFont val="Tahoma"/>
            <family val="2"/>
          </rPr>
          <t xml:space="preserve">
necessidade: limitação do tratamento ao mínimo necessário para a realização de suas finalidades, com abrangência dos dados pertinentes, proporcionais e não excessivos em relação às finalidades do tratamento de dados;
O controlador deve buscar as seguintes respostas previamente ao tratamento: a finalidade pretendida pode ser atingida de outro modo, sem a utilização de dados pessoais? Se a resposta for negativa, quais as espécies de dados realmente são essenciais ao tratamento? Qual o volume mínimo de dados para o tratamento? Finalmente, superadas todas essas questões, mesmo utilizando as espécies de dados essenciais, no menor volume possível, é proporcional a realização desse tratamento diante dos potenciais riscos aos direitos dos titulares? 
No GDPR, o princípio da necessidade é denominado como minimização dos dados e limitação da conservação, de forma que os dados pessoais deverão ser adequados, pertinentes e limitados ao necessário para os propósitos do tratamento. Para isso, é necessário assegurar que o prazo de conservação seja limitado ao mínimo necessário, devendo o controlador fixa-los para descartar os dados ou rever periodicamente a sua necessidade e conformidade. A permissão para o tratamento ocorre quando a finalidade pretendida não puder ser atingida de forma razoável por outros meios.
Viviane Nóbrega Maldonado, Renato Opice
Blum, coordenadores. LGPD – Lei Geral de Proteção de Dados comentada . Edição do Kindle. </t>
        </r>
      </text>
    </comment>
    <comment ref="B4" authorId="0">
      <text>
        <r>
          <rPr>
            <b/>
            <sz val="9"/>
            <color indexed="81"/>
            <rFont val="Tahoma"/>
            <family val="2"/>
          </rPr>
          <t>PAULO A. PACHECO:</t>
        </r>
        <r>
          <rPr>
            <sz val="9"/>
            <color indexed="81"/>
            <rFont val="Tahoma"/>
            <family val="2"/>
          </rPr>
          <t xml:space="preserve">
livre acesso: garantia, aos titulares, de consulta facilitada e gratuita sobre a forma e a duração do tratamento, bem como sobre a integralidade de seus dados pessoais;
Viviane Nóbrega Maldonado, Renato Opice
Blum, coordenadores. LGPD – Lei Geral de Proteção de Dados comentada . Edição do Kindle. </t>
        </r>
      </text>
    </comment>
    <comment ref="B5" authorId="0">
      <text>
        <r>
          <rPr>
            <b/>
            <sz val="9"/>
            <color indexed="81"/>
            <rFont val="Tahoma"/>
            <family val="2"/>
          </rPr>
          <t>PAULO A. PACHECO:</t>
        </r>
        <r>
          <rPr>
            <sz val="9"/>
            <color indexed="81"/>
            <rFont val="Tahoma"/>
            <family val="2"/>
          </rPr>
          <t xml:space="preserve">
qualidade dos dados: garantia, aos titulares, de exatidão, clareza, relevância e atualização dos dados, de acordo com a necessidade e para o cumprimento da finalidade de seu tratamento;
Viviane Nóbrega Maldonado, Renato Opice
Blum, coordenadores. LGPD – Lei Geral de Proteção de Dados comentada . Edição do Kindle. </t>
        </r>
      </text>
    </comment>
    <comment ref="B6" authorId="0">
      <text>
        <r>
          <rPr>
            <b/>
            <sz val="9"/>
            <color indexed="81"/>
            <rFont val="Tahoma"/>
            <family val="2"/>
          </rPr>
          <t>PAULO A. PACHECO:</t>
        </r>
        <r>
          <rPr>
            <sz val="9"/>
            <color indexed="81"/>
            <rFont val="Tahoma"/>
            <family val="2"/>
          </rPr>
          <t xml:space="preserve">
transparência: garantia, aos titulares, de informações claras, precisas e facilmente acessíveis sobre a realização do tratamento e os respectivos agentes de tratamento, observados os segredos comercial e industrial;
Viviane Nóbrega Maldonado, Renato Opice
Blum, coordenadores. LGPD – Lei Geral de Proteção de Dados comentada . Edição do Kindle. </t>
        </r>
      </text>
    </comment>
    <comment ref="B7" authorId="0">
      <text>
        <r>
          <rPr>
            <b/>
            <sz val="9"/>
            <color indexed="81"/>
            <rFont val="Tahoma"/>
            <family val="2"/>
          </rPr>
          <t>PAULO A. PACHECO:</t>
        </r>
        <r>
          <rPr>
            <sz val="9"/>
            <color indexed="81"/>
            <rFont val="Tahoma"/>
            <family val="2"/>
          </rPr>
          <t xml:space="preserve">
segurança: utilização de medidas técnicas e administrativas aptas a proteger os dados pessoais de acessos não autorizados e de situações acidentais ou ilícitas de destruição, perda, alteração, comunicação ou difusão;
Viviane Nóbrega Maldonado, Renato Opice
Blum, coordenadores. LGPD – Lei Geral de Proteção de Dados comentada . Edição do Kindle. </t>
        </r>
      </text>
    </comment>
    <comment ref="B8" authorId="0">
      <text>
        <r>
          <rPr>
            <b/>
            <sz val="9"/>
            <color indexed="81"/>
            <rFont val="Tahoma"/>
            <family val="2"/>
          </rPr>
          <t>PAULO A. PACHECO:</t>
        </r>
        <r>
          <rPr>
            <sz val="9"/>
            <color indexed="81"/>
            <rFont val="Tahoma"/>
            <family val="2"/>
          </rPr>
          <t xml:space="preserve">
prevenção: adoção de medidas para prevenir a ocorrência de danos em virtude do tratamento de dados pessoais;
A prevenção esperada no princípio ora analisado deve ser pautada no conceito Privacy by Design (PbD), de Ann Cavoukian, pelo qual a proteção à privacidade advém da trilogia 
(i) sistemas de tecnologia informação (IT systems); 
(ii) práticas negociais responsáveis (accountable business practices); e 
(iii) design físico e infraestrutura de rede (physical and networked infrastructure). Para atingir seus objetivos, o PbD é pautado em sete princípios fundamentais: 
Proactive not Reactive; Preventative not Remedial: adoção de postura preventiva e medidas proativas e não reativas, de modo a evitar incidentes de violação à privacidade; 
Privacy as the Default Setteing: a configuração padrão de qualquer sistema deve preservar a privacidade do usuário. Ou seja, dados pessoais devem ser protegidos automaticamente, mesmo quando não há qualquer ação do titular, pois a tutela estará embutida no sistema; 
Privacy Embedded into Design: a privacidade deve estar incorporada à arquitetura de sistemas e aos modelos de negócio, de forma que a proteção de dados pessoais se torna um componente essencial da própria funcionalidade do tratamento; 
Full Functionality – Positive-Sum, not Zero-Sum: devem ser acomodados todos os interesses e objetivos envolvidos, evitando falsas dicotomias que levem à mitigação de direitos (como privacidade v. segurança); 
End-to-End Security – Full Lifecycle Protection: como a segurança de dados é incorporada ao sistema antes da coleta, a prevenção e as medidas de segurança se estendem para todo o ciclo de vida dos dados envolvidos, de ponta a ponta; 
Visibility and Transparency – Keep it Open: deve ser assegurado que todos os envolvidos sejam informados de forma suficientemente transparente acerca dos componentes e do modelo de operação do tratamento de dados de acordo com as premissas e objetivos combinados; 
e Respect for User Privacy – Keep it User-Centric: exige que os agentes do tratamento respeitem os interesses dos usuários, mantendo altos padrões de privacidade. 
Nesse sentido, a LGPD prevê que os agentes poderão formular regras de boas práticas e de governança que estabeleçam as condições de organização, o regime de funcionamento, os procedimentos, incluindo reclamações e petições de titulares, as normas de segurança, os padrões técnicos, as obrigações específicas para os diversos envolvidos no tratamento, as ações educativas, os mecanismos internos de supervisão e de mitigação de riscos e outros aspectos relacionados ao tratamento de dados pessoais494, considerando a natureza, o escopo, a finalidade e a probabilidade e a gravidade dos riscos e dos benefícios decorrentes do tratamento.495
Viviane Nóbrega Maldonado, Renato Opice
Blum, coordenadores. LGPD – Lei Geral de Proteção de Dados comentada . Edição do Kindle. </t>
        </r>
      </text>
    </comment>
    <comment ref="B9" authorId="0">
      <text>
        <r>
          <rPr>
            <b/>
            <sz val="9"/>
            <color indexed="81"/>
            <rFont val="Tahoma"/>
            <family val="2"/>
          </rPr>
          <t>PAULO A. PACHECO:</t>
        </r>
        <r>
          <rPr>
            <sz val="9"/>
            <color indexed="81"/>
            <rFont val="Tahoma"/>
            <family val="2"/>
          </rPr>
          <t xml:space="preserve">
não discriminação: impossibilidade de realização do tratamento para fins discriminatórios ilícitos ou abusivos;
o controlador, de acordo com a especificidade das circunstâncias e do contexto em que os dados pessoais são tratados, deverá utilizar procedimentos adequados à definição de perfis, aplicar medidas técnicas e organizativas que garantam que os fatores que introduzem eventuais riscos discriminatórios, sejam inviabilizados, tendo em vista principalmente os dados conceituados como sensíveis.
Viviane Nóbrega Maldonado, Renato Opice
Blum, coordenadores. LGPD – Lei Geral de Proteção de Dados comentada . Edição do Kindle. </t>
        </r>
      </text>
    </comment>
    <comment ref="B10" authorId="0">
      <text>
        <r>
          <rPr>
            <b/>
            <sz val="9"/>
            <color indexed="81"/>
            <rFont val="Tahoma"/>
            <family val="2"/>
          </rPr>
          <t>PAULO A. PACHECO:</t>
        </r>
        <r>
          <rPr>
            <sz val="9"/>
            <color indexed="81"/>
            <rFont val="Tahoma"/>
            <family val="2"/>
          </rPr>
          <t xml:space="preserve">
responsabilização e prestação de contas: demonstração, pelo agente, da adoção de medidas eficazes e capazes de comprovar a observância e o cumprimento das normas de proteção de dados pessoais e, inclusive, da eficácia dessas medidas.
Viviane Nóbrega Maldonado, Renato Opice
Blum, coordenadores. LGPD – Lei Geral de Proteção de Dados comentada . Edição do Kindle. </t>
        </r>
      </text>
    </comment>
  </commentList>
</comments>
</file>

<file path=xl/comments2.xml><?xml version="1.0" encoding="utf-8"?>
<comments xmlns="http://schemas.openxmlformats.org/spreadsheetml/2006/main">
  <authors>
    <author>PAULO A. PACHECO</author>
  </authors>
  <commentList>
    <comment ref="D24" authorId="0">
      <text>
        <r>
          <rPr>
            <b/>
            <sz val="9"/>
            <color indexed="81"/>
            <rFont val="Tahoma"/>
            <family val="2"/>
          </rPr>
          <t>PAULO A. PACHECO:</t>
        </r>
        <r>
          <rPr>
            <sz val="9"/>
            <color indexed="81"/>
            <rFont val="Tahoma"/>
            <family val="2"/>
          </rPr>
          <t xml:space="preserve">
</t>
        </r>
      </text>
    </comment>
    <comment ref="E24" authorId="0">
      <text>
        <r>
          <rPr>
            <b/>
            <sz val="9"/>
            <color indexed="81"/>
            <rFont val="Tahoma"/>
            <family val="2"/>
          </rPr>
          <t>PAULO A. PACHECO:</t>
        </r>
        <r>
          <rPr>
            <sz val="9"/>
            <color indexed="81"/>
            <rFont val="Tahoma"/>
            <family val="2"/>
          </rPr>
          <t xml:space="preserve">
LAI Estadual - Lei Estadual N 14.804-2012
Art. 17. O tratamento das informações pessoais deve ser feito de forma transparente e com respeito à intimidade, vida privada, honra e imagem das pessoas, bem como às liberdades e garantias individuais.
§ 1º As informações pessoais de que trata este artigo, relativas à intimidade, vida privada, honra e imagem:
I - terão seu acesso restrito, independentemente de classificação de sigilo e pelo prazo máximo de 100 (cem) anos a contar da sua data de produção, a agentes públicos legalmente autorizados e à pessoa a que elas se referirem; e</t>
        </r>
      </text>
    </comment>
    <comment ref="D29" authorId="0">
      <text>
        <r>
          <rPr>
            <b/>
            <sz val="9"/>
            <color indexed="81"/>
            <rFont val="Tahoma"/>
            <family val="2"/>
          </rPr>
          <t>PAULO A. PACHECO:</t>
        </r>
        <r>
          <rPr>
            <sz val="9"/>
            <color indexed="81"/>
            <rFont val="Tahoma"/>
            <family val="2"/>
          </rPr>
          <t xml:space="preserve">
</t>
        </r>
      </text>
    </comment>
    <comment ref="E29" authorId="0">
      <text>
        <r>
          <rPr>
            <b/>
            <sz val="9"/>
            <color indexed="81"/>
            <rFont val="Tahoma"/>
            <family val="2"/>
          </rPr>
          <t>PAULO A. PACHECO:</t>
        </r>
        <r>
          <rPr>
            <sz val="9"/>
            <color indexed="81"/>
            <rFont val="Tahoma"/>
            <family val="2"/>
          </rPr>
          <t xml:space="preserve">
LAI Estadual - Lei Estadual N 14.804-2012
Art. 17. O tratamento das informações pessoais deve ser feito de forma transparente e com respeito à intimidade, vida privada, honra e imagem das pessoas, bem como às liberdades e garantias individuais.
§ 1º As informações pessoais de que trata este artigo, relativas à intimidade, vida privada, honra e imagem:
I - terão seu acesso restrito, independentemente de classificação de sigilo e pelo prazo máximo de 100 (cem) anos a contar da sua data de produção, a agentes públicos legalmente autorizados e à pessoa a que elas se referirem; e</t>
        </r>
      </text>
    </comment>
    <comment ref="D34" authorId="0">
      <text>
        <r>
          <rPr>
            <b/>
            <sz val="9"/>
            <color indexed="81"/>
            <rFont val="Tahoma"/>
            <family val="2"/>
          </rPr>
          <t>PAULO A. PACHECO:</t>
        </r>
        <r>
          <rPr>
            <sz val="9"/>
            <color indexed="81"/>
            <rFont val="Tahoma"/>
            <family val="2"/>
          </rPr>
          <t xml:space="preserve">
</t>
        </r>
      </text>
    </comment>
    <comment ref="E34" authorId="0">
      <text>
        <r>
          <rPr>
            <b/>
            <sz val="9"/>
            <color indexed="81"/>
            <rFont val="Tahoma"/>
            <family val="2"/>
          </rPr>
          <t>PAULO A. PACHECO:</t>
        </r>
        <r>
          <rPr>
            <sz val="9"/>
            <color indexed="81"/>
            <rFont val="Tahoma"/>
            <family val="2"/>
          </rPr>
          <t xml:space="preserve">
LAI Estadual - Lei Estadual N 14.804-2012
Art. 17. O tratamento das informações pessoais deve ser feito de forma transparente e com respeito à intimidade, vida privada, honra e imagem das pessoas, bem como às liberdades e garantias individuais.
§ 1º As informações pessoais de que trata este artigo, relativas à intimidade, vida privada, honra e imagem:
I - terão seu acesso restrito, independentemente de classificação de sigilo e pelo prazo máximo de 100 (cem) anos a contar da sua data de produção, a agentes públicos legalmente autorizados e à pessoa a que elas se referirem; e</t>
        </r>
      </text>
    </comment>
    <comment ref="D39" authorId="0">
      <text>
        <r>
          <rPr>
            <b/>
            <sz val="9"/>
            <color indexed="81"/>
            <rFont val="Tahoma"/>
            <family val="2"/>
          </rPr>
          <t>PAULO A. PACHECO:</t>
        </r>
        <r>
          <rPr>
            <sz val="9"/>
            <color indexed="81"/>
            <rFont val="Tahoma"/>
            <family val="2"/>
          </rPr>
          <t xml:space="preserve">
</t>
        </r>
      </text>
    </comment>
    <comment ref="E39" authorId="0">
      <text>
        <r>
          <rPr>
            <b/>
            <sz val="9"/>
            <color indexed="81"/>
            <rFont val="Tahoma"/>
            <family val="2"/>
          </rPr>
          <t>PAULO A. PACHECO:</t>
        </r>
        <r>
          <rPr>
            <sz val="9"/>
            <color indexed="81"/>
            <rFont val="Tahoma"/>
            <family val="2"/>
          </rPr>
          <t xml:space="preserve">
LAI Estadual - Lei Estadual N 14.804-2012
Art. 17. O tratamento das informações pessoais deve ser feito de forma transparente e com respeito à intimidade, vida privada, honra e imagem das pessoas, bem como às liberdades e garantias individuais.
§ 1º As informações pessoais de que trata este artigo, relativas à intimidade, vida privada, honra e imagem:
I - terão seu acesso restrito, independentemente de classificação de sigilo e pelo prazo máximo de 100 (cem) anos a contar da sua data de produção, a agentes públicos legalmente autorizados e à pessoa a que elas se referirem; e</t>
        </r>
      </text>
    </comment>
    <comment ref="D44" authorId="0">
      <text>
        <r>
          <rPr>
            <b/>
            <sz val="9"/>
            <color indexed="81"/>
            <rFont val="Tahoma"/>
            <family val="2"/>
          </rPr>
          <t>PAULO A. PACHECO:</t>
        </r>
        <r>
          <rPr>
            <sz val="9"/>
            <color indexed="81"/>
            <rFont val="Tahoma"/>
            <family val="2"/>
          </rPr>
          <t xml:space="preserve">
</t>
        </r>
      </text>
    </comment>
    <comment ref="E44" authorId="0">
      <text>
        <r>
          <rPr>
            <b/>
            <sz val="9"/>
            <color indexed="81"/>
            <rFont val="Tahoma"/>
            <family val="2"/>
          </rPr>
          <t>PAULO A. PACHECO:</t>
        </r>
        <r>
          <rPr>
            <sz val="9"/>
            <color indexed="81"/>
            <rFont val="Tahoma"/>
            <family val="2"/>
          </rPr>
          <t xml:space="preserve">
LAI Estadual - Lei Estadual N 14.804-2012
Art. 17. O tratamento das informações pessoais deve ser feito de forma transparente e com respeito à intimidade, vida privada, honra e imagem das pessoas, bem como às liberdades e garantias individuais.
§ 1º As informações pessoais de que trata este artigo, relativas à intimidade, vida privada, honra e imagem:
I - terão seu acesso restrito, independentemente de classificação de sigilo e pelo prazo máximo de 100 (cem) anos a contar da sua data de produção, a agentes públicos legalmente autorizados e à pessoa a que elas se referirem; e</t>
        </r>
      </text>
    </comment>
    <comment ref="D49" authorId="0">
      <text>
        <r>
          <rPr>
            <b/>
            <sz val="9"/>
            <color indexed="81"/>
            <rFont val="Tahoma"/>
            <family val="2"/>
          </rPr>
          <t>PAULO A. PACHECO:</t>
        </r>
        <r>
          <rPr>
            <sz val="9"/>
            <color indexed="81"/>
            <rFont val="Tahoma"/>
            <family val="2"/>
          </rPr>
          <t xml:space="preserve">
</t>
        </r>
      </text>
    </comment>
    <comment ref="E49" authorId="0">
      <text>
        <r>
          <rPr>
            <b/>
            <sz val="9"/>
            <color indexed="81"/>
            <rFont val="Tahoma"/>
            <family val="2"/>
          </rPr>
          <t>PAULO A. PACHECO:</t>
        </r>
        <r>
          <rPr>
            <sz val="9"/>
            <color indexed="81"/>
            <rFont val="Tahoma"/>
            <family val="2"/>
          </rPr>
          <t xml:space="preserve">
LAI Estadual - Lei Estadual N 14.804-2012
Art. 17. O tratamento das informações pessoais deve ser feito de forma transparente e com respeito à intimidade, vida privada, honra e imagem das pessoas, bem como às liberdades e garantias individuais.
§ 1º As informações pessoais de que trata este artigo, relativas à intimidade, vida privada, honra e imagem:
I - terão seu acesso restrito, independentemente de classificação de sigilo e pelo prazo máximo de 100 (cem) anos a contar da sua data de produção, a agentes públicos legalmente autorizados e à pessoa a que elas se referirem; e</t>
        </r>
      </text>
    </comment>
  </commentList>
</comments>
</file>

<file path=xl/comments3.xml><?xml version="1.0" encoding="utf-8"?>
<comments xmlns="http://schemas.openxmlformats.org/spreadsheetml/2006/main">
  <authors>
    <author>PAULO A. PACHECO</author>
    <author>Paulo</author>
  </authors>
  <commentList>
    <comment ref="B1" authorId="0">
      <text>
        <r>
          <rPr>
            <b/>
            <sz val="9"/>
            <rFont val="Tahoma"/>
            <family val="2"/>
          </rPr>
          <t>PAULO A. PACHECO:</t>
        </r>
        <r>
          <rPr>
            <sz val="9"/>
            <rFont val="Tahoma"/>
            <family val="2"/>
          </rPr>
          <t xml:space="preserve">
Art. 32. A autoridade nacional poderá solicitar a agentes do Poder Público a publicação de relatórios de impacto à proteção de dados pessoais e sugerir a adoção de padrões e de boas práticas para os tratamentos de dados pessoais pelo Poder Público.
</t>
        </r>
      </text>
    </comment>
    <comment ref="C5" authorId="1">
      <text>
        <r>
          <rPr>
            <b/>
            <sz val="9"/>
            <rFont val="Arial"/>
            <family val="2"/>
          </rPr>
          <t>Paulo:</t>
        </r>
        <r>
          <rPr>
            <sz val="9"/>
            <rFont val="Arial"/>
            <family val="2"/>
          </rPr>
          <t xml:space="preserve">
Escala de probabilidade (1 a 5):
1_ raro: acontece apenas em situações excepcionais. Não há histórico
conhecido do evento ou não há indícios que sinalizem sua ocorrência.
2_ pouco provável: o histórico conhecido aponta para baixa
frequência de ocorrência no prazo associado ao objetivo.
3_ provável: repete-se com frequência razoável no prazo associado
ao objetivo ou há indícios que possa ocorrer nesse horizonte.
4_ muito provável: repete-se com elevada frequência no prazo associado ao objetivo ou há muitos indícios que ocorrerá nesse horizonte.
5_ praticamente certo: ocorrência quase garantida no prazo associado ao objetivo.
Escalas de impacto (1 a 5):
1_ muito baixo: compromete minimamente o atingimento do objetivo;
para fins práticos, não altera o alcance do objetivo/resultado.
2_ baixo: compromete em alguma medida o alcance do objetivo,
mas não impede o alcance da maior parte do objetivo/resultado.
3_ médio: compromete razoavelmente o alcance do objetivo/resultado.
4_ alto: compromete a maior parte do atingimento do objetivo/resultado.
5_ muito alto: compromete totalmente ou quase totalmente o atingimento do objetivo/resultado.</t>
        </r>
      </text>
    </comment>
  </commentList>
</comments>
</file>

<file path=xl/comments4.xml><?xml version="1.0" encoding="utf-8"?>
<comments xmlns="http://schemas.openxmlformats.org/spreadsheetml/2006/main">
  <authors>
    <author>PAULO A. PACHECO</author>
  </authors>
  <commentList>
    <comment ref="AC2" authorId="0">
      <text>
        <r>
          <rPr>
            <b/>
            <sz val="9"/>
            <rFont val="Tahoma"/>
            <family val="2"/>
          </rPr>
          <t>PAULO A. PACHECO:</t>
        </r>
        <r>
          <rPr>
            <sz val="9"/>
            <rFont val="Tahoma"/>
            <family val="2"/>
          </rPr>
          <t xml:space="preserve">
– Completa falta de um processo reconhecido. A empresa nem mesmo reconheceu que existe uma questão a ser trabalhada.</t>
        </r>
      </text>
    </comment>
    <comment ref="AC3" authorId="0">
      <text>
        <r>
          <rPr>
            <b/>
            <sz val="9"/>
            <rFont val="Tahoma"/>
            <family val="2"/>
          </rPr>
          <t>PAULO A. PACHECO:</t>
        </r>
        <r>
          <rPr>
            <sz val="9"/>
            <rFont val="Tahoma"/>
            <family val="2"/>
          </rPr>
          <t xml:space="preserve">
 – Existem evidências que a empresa reconheceu que existem questões e que precisam ser trabalhadas. No entanto, não existe processo padronizado; ao contrário, existem enfoques Ad Hoc que tendem a ser aplicados individualmente ou caso-a-caso. O enfoque geral de gerenciamento é desorganizado.</t>
        </r>
      </text>
    </comment>
    <comment ref="AC4" authorId="0">
      <text>
        <r>
          <rPr>
            <b/>
            <sz val="9"/>
            <rFont val="Tahoma"/>
            <family val="2"/>
          </rPr>
          <t>PAULO A. PACHECO:</t>
        </r>
        <r>
          <rPr>
            <sz val="9"/>
            <rFont val="Tahoma"/>
            <family val="2"/>
          </rPr>
          <t xml:space="preserve">
Os processos evoluíram para um estágio onde procedimentos similares são seguidos por diferentes pessoas fazendo a mesma tarefa. Não existe um treinamento formal ou uma comunicação dos procedimentos padronizados e a responsabilidade é deixado com o indivíduo. Há um alto grau de confiança no conhecimento dos indivíduos e conseqüentemente erros podem ocorrer.</t>
        </r>
      </text>
    </comment>
    <comment ref="AC5" authorId="0">
      <text>
        <r>
          <rPr>
            <b/>
            <sz val="9"/>
            <rFont val="Tahoma"/>
            <family val="2"/>
          </rPr>
          <t>PAULO A. PACHECO:</t>
        </r>
        <r>
          <rPr>
            <sz val="9"/>
            <rFont val="Tahoma"/>
            <family val="2"/>
          </rPr>
          <t xml:space="preserve">
– Procedimentos foram padronizados, documentados e comunicados através de treinamento. É mandatório que esses processos sejam seguidos; no entanto, possivelmente desvios não serão detectados. Os procedimentos não são sofisticados mas existe a formalização das práticas existentes.</t>
        </r>
      </text>
    </comment>
    <comment ref="AC6" authorId="0">
      <text>
        <r>
          <rPr>
            <b/>
            <sz val="9"/>
            <rFont val="Tahoma"/>
            <family val="2"/>
          </rPr>
          <t>PAULO A. PACHECO:</t>
        </r>
        <r>
          <rPr>
            <sz val="9"/>
            <rFont val="Tahoma"/>
            <family val="2"/>
          </rPr>
          <t xml:space="preserve">
 – A gerencia monitora e mede a aderência aos procedimentos e adota ações onde os processos parecem não estar funcionando muito bem. Os processos estão debaixo de um constante aprimoramento e fornecem boas práticas. Automação e ferramentas são utilizadas de uma maneira limitada ou fragmentada.</t>
        </r>
      </text>
    </comment>
    <comment ref="AC7" authorId="0">
      <text>
        <r>
          <rPr>
            <b/>
            <sz val="9"/>
            <rFont val="Tahoma"/>
            <family val="2"/>
          </rPr>
          <t>PAULO A. PACHECO:</t>
        </r>
        <r>
          <rPr>
            <sz val="9"/>
            <rFont val="Tahoma"/>
            <family val="2"/>
          </rPr>
          <t xml:space="preserve">
 – Os processos foram refinados a um nível de boas práticas, baseado no resultado de um contínuo aprimoramento e modelagem da maturidade como outras organizações. TI é utilizada como um caminho integrado para automatizar o fluxo de trabalho, provendo ferramentas para aprimorar a qualidade e efetividade, tornando a organização rápida em adaptar-se.</t>
        </r>
      </text>
    </comment>
  </commentList>
</comments>
</file>

<file path=xl/comments5.xml><?xml version="1.0" encoding="utf-8"?>
<comments xmlns="http://schemas.openxmlformats.org/spreadsheetml/2006/main">
  <authors>
    <author>dmartins</author>
  </authors>
  <commentList>
    <comment ref="A2" authorId="0">
      <text>
        <r>
          <rPr>
            <sz val="10"/>
            <rFont val="Arial"/>
            <family val="2"/>
          </rPr>
          <t>Veja na planilha Instruções os valores possíveis a partir da linha 37. As ameaças devem ser separadas por ponto e vírgula (;).
Exemplo: Falha de Software; Falha de Hardware</t>
        </r>
      </text>
    </comment>
  </commentList>
</comments>
</file>

<file path=xl/sharedStrings.xml><?xml version="1.0" encoding="utf-8"?>
<sst xmlns="http://schemas.openxmlformats.org/spreadsheetml/2006/main" count="2312" uniqueCount="1189">
  <si>
    <t>Gestor da SSDI, Analistas e desenvolvedores  da STI, diversos gestores do Estado que precisam de acesso para exercer suas atividades</t>
  </si>
  <si>
    <t>Automatizada, transacional</t>
  </si>
  <si>
    <t>Operacional</t>
  </si>
  <si>
    <t>1.1 Sigla</t>
  </si>
  <si>
    <t>SCA</t>
  </si>
  <si>
    <t>1.2. Nível de serviço do tratamento</t>
  </si>
  <si>
    <t>Horário integral (24x7)</t>
  </si>
  <si>
    <t>1.3. Meio de acesso</t>
  </si>
  <si>
    <t>Internet</t>
  </si>
  <si>
    <t>1.4. Meio de idenficação do usuário</t>
  </si>
  <si>
    <t>2 fatores - Certificado Digital</t>
  </si>
  <si>
    <t>1.5. Abrangência</t>
  </si>
  <si>
    <t>Todos Estados</t>
  </si>
  <si>
    <t>1.6. Fonte de dados</t>
  </si>
  <si>
    <t>SGBD Efisco/SCA</t>
  </si>
  <si>
    <t>1.7. Descrição da fonte de dados</t>
  </si>
  <si>
    <t>Base de dados DB2 do efisco</t>
  </si>
  <si>
    <t>1.8. Tempo armazenamento (meses)</t>
  </si>
  <si>
    <t>Permanente</t>
  </si>
  <si>
    <t>1.9. Criticidade da informação</t>
  </si>
  <si>
    <t>1.10.  Transparência do tratamento</t>
  </si>
  <si>
    <t>Público</t>
  </si>
  <si>
    <t>1.11. Necessidade de classificação LAI</t>
  </si>
  <si>
    <t xml:space="preserve">Sim </t>
  </si>
  <si>
    <t>1.12. Tratamentos a que está subordinado</t>
  </si>
  <si>
    <t>ACG</t>
  </si>
  <si>
    <t>1.13. Proteção à privacidade, durante trânsito de dados</t>
  </si>
  <si>
    <t>https</t>
  </si>
  <si>
    <t>1.14. Proteção à privacidade, durante a exposição ao operador</t>
  </si>
  <si>
    <t>controlado pela aplicação, através de perfis de acesso, com exposição simples dos dados pessoais,  através da tela do usuário autorizado</t>
  </si>
  <si>
    <t>1.15. Proteção à privacidade, durante o armazenamento dos dados</t>
  </si>
  <si>
    <t>Através dos controles da aplicação e SGBD</t>
  </si>
  <si>
    <t>1.16. Proteção à privacidade, para o descarte de dados</t>
  </si>
  <si>
    <t>Formatação das fitas de backup</t>
  </si>
  <si>
    <t>1.17. _RTO - Tempo de indisponibilidade tolerado pelo gestor</t>
  </si>
  <si>
    <t>1.18. _RPO - Volume de perda de dados (horas:minutos) tolerado pelo gestor</t>
  </si>
  <si>
    <t>1.19. _MTPD - Tempo máximo de indisponibilidade inaceitávei para gestor</t>
  </si>
  <si>
    <t>1.20. _MTTR - Tempo médio de reparo  pela TI</t>
  </si>
  <si>
    <t>2.1. Ativos Pessoas</t>
  </si>
  <si>
    <t>2.3. Ativos de Tecnologia</t>
  </si>
  <si>
    <t xml:space="preserve">* Servidores IHS versão 1.0 com serviço http 1, 2, 3 e 4; Servidor AIX versão 7.0 com DB2 versão 11.0; servidores de aplicação redhat versão 7 com webphere versão 9  nas Lâminas 1 e 2); * Banco de dados (SQL server nos servidores BD 1 e 2); Servidores de aplicação (Websphere nos servidores app 1 e 2), etc
</t>
  </si>
  <si>
    <t xml:space="preserve">2.4. Ativos de Instalação fisica </t>
  </si>
  <si>
    <t>SEFAZ, Edf. San Rafael, Av. Dantas Barreto, 1186, térreo, sala cofre, Recife-PE</t>
  </si>
  <si>
    <t>Não pessoal</t>
  </si>
  <si>
    <t>Consentimento</t>
  </si>
  <si>
    <t>Sem consentimento (Art. 7º II)</t>
  </si>
  <si>
    <t>Não se aplica</t>
  </si>
  <si>
    <t>LGPD, dado pessoal</t>
  </si>
  <si>
    <t>LAI, Interna</t>
  </si>
  <si>
    <t>LAI, Restrita</t>
  </si>
  <si>
    <t>OPERAÇÕES DE ALTERAÇÃO</t>
  </si>
  <si>
    <t>ALTERAR ALOCAÇÕES DE USUÁRIO</t>
  </si>
  <si>
    <t>ALTERAR DISPOSITIVOS MOVEIS</t>
  </si>
  <si>
    <t>ALTERAR ESTAGIÁRIO</t>
  </si>
  <si>
    <t>ALTERAR FUNÇÕES DE NEGÓCIO</t>
  </si>
  <si>
    <t>LOG Consulta</t>
  </si>
  <si>
    <t>N</t>
  </si>
  <si>
    <t>LOG Manutenção</t>
  </si>
  <si>
    <t xml:space="preserve">Meses retenção LOG </t>
  </si>
  <si>
    <t>OPERAÇÕES DE COMPARTILHAMENTO</t>
  </si>
  <si>
    <t>OPERAÇÕES DE CONTROLE</t>
  </si>
  <si>
    <t>OPERAÇÕES DE GUARDA</t>
  </si>
  <si>
    <t>OPERAÇÕES DE OBTENÇÃO</t>
  </si>
  <si>
    <t>OPERAÇÕES DE USO</t>
  </si>
  <si>
    <t>Relatório de Impacto à Proteção de Dados Pessoais.</t>
  </si>
  <si>
    <t>Contexto: Sistema de Controle de Acesso do E-fisco - SCA</t>
  </si>
  <si>
    <t>Visão Geral</t>
  </si>
  <si>
    <t xml:space="preserve">ANÁLISE DO CONTROLADOR </t>
  </si>
  <si>
    <t>RISCO RESIDUAL</t>
  </si>
  <si>
    <t>TRATAMENTO (CONTROLADOR)</t>
  </si>
  <si>
    <t>Número de acompanhamento</t>
  </si>
  <si>
    <t>Fontes de Risco</t>
  </si>
  <si>
    <t>Eventos de ameaças ao objetivo</t>
  </si>
  <si>
    <t>Causas</t>
  </si>
  <si>
    <t>Consequencias</t>
  </si>
  <si>
    <t>Probabilidade</t>
  </si>
  <si>
    <t>Valor relevancia</t>
  </si>
  <si>
    <t>Impacto</t>
  </si>
  <si>
    <t>Impact #</t>
  </si>
  <si>
    <t>Raw Score</t>
  </si>
  <si>
    <t>Risco Inerente</t>
  </si>
  <si>
    <t>Decisão</t>
  </si>
  <si>
    <t>Plano de Ação</t>
  </si>
  <si>
    <t xml:space="preserve">Probabilidade </t>
  </si>
  <si>
    <t>Likelihood #</t>
  </si>
  <si>
    <t xml:space="preserve">Impacto </t>
  </si>
  <si>
    <t>Risco Residual</t>
  </si>
  <si>
    <t>Estado da Ação</t>
  </si>
  <si>
    <t>Data de Entrega</t>
  </si>
  <si>
    <t>1. Processo</t>
  </si>
  <si>
    <t>Raro</t>
  </si>
  <si>
    <t>Muito baixo</t>
  </si>
  <si>
    <t xml:space="preserve">Aceitar </t>
  </si>
  <si>
    <t>Em progresso</t>
  </si>
  <si>
    <t>Aceitar</t>
  </si>
  <si>
    <t>Aberto</t>
  </si>
  <si>
    <t>2. Pessoa</t>
  </si>
  <si>
    <t xml:space="preserve">2.1.1. Ausência de preparo do usuário para atender a golpes por email ou telefone
</t>
  </si>
  <si>
    <t>Mitigar</t>
  </si>
  <si>
    <t>2,2.1 Falha no monitoramento do código de ética</t>
  </si>
  <si>
    <t>2.2.1 Ausência de uma política de mesa limpa</t>
  </si>
  <si>
    <t>2.3.1. Acúmulo de perfis e permissões de acesso ao sistema</t>
  </si>
  <si>
    <t>2.3.2. Gestores não informam movimentação de pessoal ao RH</t>
  </si>
  <si>
    <t>2.3.3.RH não atualiza lotação no cadastro de funcionários.</t>
  </si>
  <si>
    <t>3. Tecnologia</t>
  </si>
  <si>
    <t>1) Ausência ou desatualização de agentes de segurança nas estações internas do orgao</t>
  </si>
  <si>
    <t xml:space="preserve">1) Perda de dados desestruturados, devido ao mau uso de mídia externa contaminada
2) Maior risco de infecção, devido a falta de renovação do contrato de manutenção
</t>
  </si>
  <si>
    <t>Levantado</t>
  </si>
  <si>
    <t xml:space="preserve">2) Ausência ou desatualização de agentes de segurança nos servidores expostos na internet </t>
  </si>
  <si>
    <t>3) Ausência ou desatualização de agentes de segurança na borda da rede</t>
  </si>
  <si>
    <t>4) Ausência de segmentação da rede interna por departamento</t>
  </si>
  <si>
    <t>5) Ausência de integração entre agentes de segurança</t>
  </si>
  <si>
    <t>6) Vulnerabilidades publicamente expostas na Internet</t>
  </si>
  <si>
    <t xml:space="preserve">7) Ausência de alarmes de incidentes de invasão </t>
  </si>
  <si>
    <t xml:space="preserve">8) Ausência de alarmes de incidentes de surtos de malware </t>
  </si>
  <si>
    <t>3.2.1. Gestão da política de senhas inadequada: parâmetros para bloqueio, inativação, monitoramento, alertas</t>
  </si>
  <si>
    <t xml:space="preserve">Violação à privacidade de dados pessoais
</t>
  </si>
  <si>
    <t xml:space="preserve">1) Renovar licença atual do antivírus
2) Implantar política de uso de portas USB
</t>
  </si>
  <si>
    <t>3.2.2. Acúmulo de perfis de funcionalidades ou privilégios, devido à ausência de controle da rotatividade de pessoal</t>
  </si>
  <si>
    <t>3.2.3. Ausência de política de provimento de recursos às Pessoas</t>
  </si>
  <si>
    <t>3.2.4. Ausência de autenticação de dois fatores em sistemas críticos ou sensíveis à exposição</t>
  </si>
  <si>
    <t>3.3.1 Ausência de rotinas de testes</t>
  </si>
  <si>
    <t>1) Perda de integridade dos dados</t>
  </si>
  <si>
    <t>3.3.2. Ausência de validação das funcionalidades pelo gestor</t>
  </si>
  <si>
    <t>3.3.3. Uso de bibliotecas públicas sem verificação de malware</t>
  </si>
  <si>
    <t>3.3.4. Ausência de testes OWASP durante a homologação</t>
  </si>
  <si>
    <t>3.3.5. Ausência de requisitos não funcionais de segurança no desenvolvimento</t>
  </si>
  <si>
    <t>3.3.6. Armazenamento de senhas na própria aplicação</t>
  </si>
  <si>
    <t>3.3.7. Controle de acesso com senhas fracas</t>
  </si>
  <si>
    <t>3.3.8. Processo não contemplou eventos de exceção</t>
  </si>
  <si>
    <t>3.5. Falha no hardware</t>
  </si>
  <si>
    <t>3.4.1. Ausência de monitoramento do ambiente de contigência</t>
  </si>
  <si>
    <t>1) Equipamento obsoleto</t>
  </si>
  <si>
    <t>1) Indisponibilidade além do RTO, devido à ausência de contrato de manutenção</t>
  </si>
  <si>
    <t>1) necessidade de alarme para correlacionar evento (ativo instalação) com evento (tecnologia arquecimento)</t>
  </si>
  <si>
    <t>2) Equipamento sem manutenção</t>
  </si>
  <si>
    <t xml:space="preserve">3) AtIvo Instalação - falha no sistema de refrigeração </t>
  </si>
  <si>
    <t>4) Ativo instalação - inundação</t>
  </si>
  <si>
    <t>1) incidente com o provedor de comunicação</t>
  </si>
  <si>
    <t>1) Indisponibilidade de atendimento ao titular</t>
  </si>
  <si>
    <t>Autorizado</t>
  </si>
  <si>
    <t xml:space="preserve">5) Ativo instalação - acesso físico não autorizado permite sabotagem de funcionário insatisfeito </t>
  </si>
  <si>
    <t>1) Ausência de recursos durante a execução</t>
  </si>
  <si>
    <t xml:space="preserve">1) Multas e sanções administrativas das autoridades de saúde
2) Insatisfação dos funcionários (descréscimo de produtividade, atividade maliciosa por empregados irritados) </t>
  </si>
  <si>
    <t>2) Falha na comunicação com link do provedor</t>
  </si>
  <si>
    <t>3) Erro na aplicação</t>
  </si>
  <si>
    <t>4) Mudança não autorizada</t>
  </si>
  <si>
    <t>5) Atraso no envio de informações de outros provedores</t>
  </si>
  <si>
    <t>Não há</t>
  </si>
  <si>
    <t>4. Instalações</t>
  </si>
  <si>
    <t>1) Layout permissivo para acesso às salas que abrigam equipamentos ou documentos</t>
  </si>
  <si>
    <t>1) Acesso a papeis que contenham dados pessoais ou sensíveis nas salas internas do órgão
2) Cópia não autorizada de dados em papel (via foto do smartphone) ou eletrônico (via mídia externa) 3) Obtenção de informação classificada, devido às salas terem acesso sem portas</t>
  </si>
  <si>
    <t>2) Inexiste separação entre área de atendimento e execução dos serviços</t>
  </si>
  <si>
    <t>3) Funcionários deixam acesso aberto</t>
  </si>
  <si>
    <t>4) Funcionários não conferem credenciais de acesso</t>
  </si>
  <si>
    <t>5) Instalações que guardam equipamento ou papeis não dispõem de controle de acesso</t>
  </si>
  <si>
    <t>1) Instalações próximas à regiões de contaminação</t>
  </si>
  <si>
    <t>1) Necessidade da equipe de operação suspender as atividades devido à insalubridade</t>
  </si>
  <si>
    <t>2) Ausência de contenção efetiva para contaminação</t>
  </si>
  <si>
    <t>3) Ausência de um plano de resposta a incidentes</t>
  </si>
  <si>
    <t>4) Ausência de um plano de contingenciamento do negócio</t>
  </si>
  <si>
    <t>1) Prédio em más condições</t>
  </si>
  <si>
    <t>1) Vazamento ou dano aos dados, pois o prédio fica em local com muitas ocorrências de crime contra o patrimônio</t>
  </si>
  <si>
    <t xml:space="preserve">2) Histórico de vandalismo </t>
  </si>
  <si>
    <t>3) Ausência de rotina de verificação da estrutura</t>
  </si>
  <si>
    <t>4) Ausência de contenção para acidentes de trânsito</t>
  </si>
  <si>
    <t>5) Ausência de contenção para vandalismo</t>
  </si>
  <si>
    <t>1) Instalações inadequadas</t>
  </si>
  <si>
    <t>1) Perda de dados, devido à surtos de parada de autodesligamento dos servidores</t>
  </si>
  <si>
    <t>2) Ausência de alarmes ou evidências da ameaça</t>
  </si>
  <si>
    <t>3) Equipamentos necessários à contenção inexistentes.</t>
  </si>
  <si>
    <t>1) Ausência de equipamento próprio para contingenciar interrupções</t>
  </si>
  <si>
    <t>1) Perda de dados devido à queda de energia
2) Parada no serviço de atendimento</t>
  </si>
  <si>
    <t>2) Ausência de monitoramento do equipamento</t>
  </si>
  <si>
    <t>3) Ausência de testes do equipamento</t>
  </si>
  <si>
    <t>1) Instalações próximas à regiões de inundação</t>
  </si>
  <si>
    <t>1) Perda de dados, devido à inundação da sala cofre</t>
  </si>
  <si>
    <t>Fechado</t>
  </si>
  <si>
    <t>2) Ausência de contenção efetiva para inundação</t>
  </si>
  <si>
    <t>5) Rede água e esgoto público alagam escritório com documentos e computadores</t>
  </si>
  <si>
    <t>1) Instalações próximas às regiões de incendio</t>
  </si>
  <si>
    <t xml:space="preserve">1) Perda de recuperação de dados superior ao RPO
</t>
  </si>
  <si>
    <t>2) Ausência de contenção efetiva para incendio</t>
  </si>
  <si>
    <t>5) Rede elétrica antiga e precária</t>
  </si>
  <si>
    <t>6) Rede elétrica desbalanceada</t>
  </si>
  <si>
    <t>1) Ausência de para-raios</t>
  </si>
  <si>
    <t>1) Parado no sistema elétrico, acarretando em indisponibilidade de acesso aos dados pessoais pelo titular</t>
  </si>
  <si>
    <t>2) Circuitos elétricos sem proteção adequada para interferências</t>
  </si>
  <si>
    <t>3) Histórico de incidentes com interferências</t>
  </si>
  <si>
    <t>Estabelecimento do Perfil de Riscos</t>
  </si>
  <si>
    <t>Valores válidos para toda SEFAZ</t>
  </si>
  <si>
    <t>Competência da atribuição do perfil de riscos é Secretário da Fazenda</t>
  </si>
  <si>
    <t>PROBABILIDADE</t>
  </si>
  <si>
    <t>Matriz de RIsco</t>
  </si>
  <si>
    <t>Baixo</t>
  </si>
  <si>
    <t>Médio</t>
  </si>
  <si>
    <t xml:space="preserve">Alto </t>
  </si>
  <si>
    <t>Muito alto</t>
  </si>
  <si>
    <t>Nivel de Risco</t>
  </si>
  <si>
    <t>Aceitar, mas monitorar riscos</t>
  </si>
  <si>
    <t>Indispensável extensivo gerenciamento de risco</t>
  </si>
  <si>
    <t>IMPACTO</t>
  </si>
  <si>
    <t>Quase certo</t>
  </si>
  <si>
    <t>Muito provável</t>
  </si>
  <si>
    <t>Provável</t>
  </si>
  <si>
    <t>Pouco provável</t>
  </si>
  <si>
    <t>Aceitar Riscos</t>
  </si>
  <si>
    <t>Valor inicial</t>
  </si>
  <si>
    <t>Valor final</t>
  </si>
  <si>
    <t>Risco pequeno (1)</t>
  </si>
  <si>
    <t>Risco moderado (2)</t>
  </si>
  <si>
    <t>Monitorar</t>
  </si>
  <si>
    <t>Risco alto (3)</t>
  </si>
  <si>
    <t>Risco crítico (4)</t>
  </si>
  <si>
    <t>Evitar</t>
  </si>
  <si>
    <t>fONTE: Manual de gestão de riscos do TCU / Tribunal de Contas da União. –
Brasília : TCU, Secretaria de Planejamento, Governança e Gestão
(Seplan), 2018</t>
  </si>
  <si>
    <t>Tecnologia aplicada</t>
  </si>
  <si>
    <t>Arquitetura</t>
  </si>
  <si>
    <t>Abrangência</t>
  </si>
  <si>
    <t>Território</t>
  </si>
  <si>
    <t>Área negócio</t>
  </si>
  <si>
    <t>Formato tratamento</t>
  </si>
  <si>
    <t>Categoria tratamento</t>
  </si>
  <si>
    <t>Espécie tratamento</t>
  </si>
  <si>
    <t>Meio físico</t>
  </si>
  <si>
    <t>Compartilhamento</t>
  </si>
  <si>
    <t>Transparência</t>
  </si>
  <si>
    <t>Grupo de Usuários</t>
  </si>
  <si>
    <t>Criticidade</t>
  </si>
  <si>
    <t>Tipo de dado</t>
  </si>
  <si>
    <t>Grau de Sigilo</t>
  </si>
  <si>
    <t>Controle de Acesso aos dados</t>
  </si>
  <si>
    <t>Ameaças</t>
  </si>
  <si>
    <t>Asset Criticality</t>
  </si>
  <si>
    <t>Risk Likelihood</t>
  </si>
  <si>
    <t>Risk Impact</t>
  </si>
  <si>
    <t>Treatment Status</t>
  </si>
  <si>
    <t>CONTROLES</t>
  </si>
  <si>
    <t>Resposta</t>
  </si>
  <si>
    <t>Identificação</t>
  </si>
  <si>
    <t>Maturidade</t>
  </si>
  <si>
    <t>Controle administrativo minino</t>
  </si>
  <si>
    <t>Perímetro Circulação</t>
  </si>
  <si>
    <t>Tratamento</t>
  </si>
  <si>
    <t>Manual, papel</t>
  </si>
  <si>
    <t>Manual</t>
  </si>
  <si>
    <t>Intranet do órgão</t>
  </si>
  <si>
    <t>Apenas capital</t>
  </si>
  <si>
    <t>Tributária</t>
  </si>
  <si>
    <t>Transferência de arquivos</t>
  </si>
  <si>
    <t>alteração/eliminação</t>
  </si>
  <si>
    <t>Papel, com pastas classificadas em arquivo central</t>
  </si>
  <si>
    <t>Comum</t>
  </si>
  <si>
    <t>Sem controle de acesso</t>
  </si>
  <si>
    <t>Conveniente</t>
  </si>
  <si>
    <t>5.1.1 - PSI - Políticas para segurança da informação</t>
  </si>
  <si>
    <t>Anônimo</t>
  </si>
  <si>
    <t>Inexistente </t>
  </si>
  <si>
    <t>1) Atribuir funções a um gerente responsável
2) Definir processo para tratar a causa
3) Definir procedimento e técnicos responsáveis para tratar os eventos</t>
  </si>
  <si>
    <t>Aplicativo monousuário</t>
  </si>
  <si>
    <t>VPN por servidores</t>
  </si>
  <si>
    <t>Alguns municípios</t>
  </si>
  <si>
    <t>Financeira</t>
  </si>
  <si>
    <t xml:space="preserve">Portal </t>
  </si>
  <si>
    <t>alteração/modificação</t>
  </si>
  <si>
    <t>Papel, com pastas sem classificação</t>
  </si>
  <si>
    <t>Outro órgão da APE</t>
  </si>
  <si>
    <t>Com consentimento (Art. 7º I)</t>
  </si>
  <si>
    <t>Privativo do Titular</t>
  </si>
  <si>
    <t>Contribuintes</t>
  </si>
  <si>
    <t>Dispensável</t>
  </si>
  <si>
    <t>Manual, chave com acesso físico ao arquivo de pastas</t>
  </si>
  <si>
    <t>Desejável</t>
  </si>
  <si>
    <t>5.1.2 - PSI - Análise crítica das políticas para segurança da informação</t>
  </si>
  <si>
    <t>Não</t>
  </si>
  <si>
    <t>1 fator - Usuário e senha mantidos pelo órgão</t>
  </si>
  <si>
    <t>Inicial / Ad hoc</t>
  </si>
  <si>
    <t>1) Documentar os procedimentos que tratam a casusa
2) Publicar os procedimentos para a equipe
3) Capacitar equipe</t>
  </si>
  <si>
    <t>Gerencial</t>
  </si>
  <si>
    <t>Automatizada, analítica</t>
  </si>
  <si>
    <t>Multiusuário, cliente-servidor Microsoft</t>
  </si>
  <si>
    <t>Pe-Conectado</t>
  </si>
  <si>
    <t>Todos os municípios de PE</t>
  </si>
  <si>
    <t>Administrativa</t>
  </si>
  <si>
    <t>ETL</t>
  </si>
  <si>
    <t>alteração/produção</t>
  </si>
  <si>
    <t>Papel, sem pastas (difuso)</t>
  </si>
  <si>
    <t>Convênio Município</t>
  </si>
  <si>
    <t>Por convênio (Art. 26)</t>
  </si>
  <si>
    <t>Anonimizado</t>
  </si>
  <si>
    <t>Todos funcionários do Estado</t>
  </si>
  <si>
    <t>Importante</t>
  </si>
  <si>
    <t>Eletrônico, por senha</t>
  </si>
  <si>
    <t>6.1.1 - ORGANIZAÇÃO - Responsabilidades e papéis pela segurança da informação</t>
  </si>
  <si>
    <t>1 fator - CPF fornecido pela RFB, senha local</t>
  </si>
  <si>
    <t>Repetível, porém Intuitivo </t>
  </si>
  <si>
    <t>1) Revisar procedimentos com equipe, em face das novas ocorrências 
2) Padronizar e publicar procedimentos
3) Utilizar ferramentas de TIC para tratar ameaças</t>
  </si>
  <si>
    <t>Estratégico</t>
  </si>
  <si>
    <t>Automatizada, mineração</t>
  </si>
  <si>
    <t>Multiusuário, cliente-servidor Java</t>
  </si>
  <si>
    <t>Alguns Estados</t>
  </si>
  <si>
    <t>API</t>
  </si>
  <si>
    <t>compartilhamento/comunicação</t>
  </si>
  <si>
    <t xml:space="preserve">Eletrônico, via Internet pública   </t>
  </si>
  <si>
    <t>Convênio Estado</t>
  </si>
  <si>
    <t>Omitido, informação classificada</t>
  </si>
  <si>
    <t>Apenas funcionários da Secretaria</t>
  </si>
  <si>
    <t>Crítica</t>
  </si>
  <si>
    <t xml:space="preserve">Sensível, origem racial </t>
  </si>
  <si>
    <t>LAI, Secreta</t>
  </si>
  <si>
    <t xml:space="preserve">Eletrônico, por cartão ou token </t>
  </si>
  <si>
    <t>Essencial</t>
  </si>
  <si>
    <t>6.1.2 - ORGANIZAÇÃO - Segregação de funções</t>
  </si>
  <si>
    <t>1 fator - Telefone fornecido pela ANATEL, senha local</t>
  </si>
  <si>
    <t>Processo Definido</t>
  </si>
  <si>
    <t xml:space="preserve">1) Instituir indicadores do tratamento das causas
2) Analisar criticamente indicadores, mensalmente
3) Eleger eventos simples para serem tratados por automação 
4) Aplicar biblioteca de boas práticas </t>
  </si>
  <si>
    <t>Automatizada, armazém</t>
  </si>
  <si>
    <t>Multiusuário, http servlet</t>
  </si>
  <si>
    <t>Todas as redes</t>
  </si>
  <si>
    <t>Webservice</t>
  </si>
  <si>
    <t xml:space="preserve">compartilhamento/difusão </t>
  </si>
  <si>
    <t>Eletrônico, via intranet do órgão</t>
  </si>
  <si>
    <t>Convênio União</t>
  </si>
  <si>
    <t>Apenas gerentes da Secretaria</t>
  </si>
  <si>
    <t>Vital</t>
  </si>
  <si>
    <t>Sensível origem étnica</t>
  </si>
  <si>
    <t>LAI, Ultra Secreta</t>
  </si>
  <si>
    <t>Eletrônico, por biometria</t>
  </si>
  <si>
    <t>Critico</t>
  </si>
  <si>
    <t>6.1.3 - ORGANIZAÇÃO - Contato com autoridades</t>
  </si>
  <si>
    <t>2 fatores - Token por email</t>
  </si>
  <si>
    <t>Gerenciado e Mensurável</t>
  </si>
  <si>
    <t>1) Automatizar tratamento de eventos mais complexos
2) Iniciar a correlação de eventos com outras ameaças</t>
  </si>
  <si>
    <t>Multiusuário, http php</t>
  </si>
  <si>
    <t>compartilhamento/distribuição</t>
  </si>
  <si>
    <t>Eletrônico, via extranet do Estado</t>
  </si>
  <si>
    <t>Contrato Entidade Privada</t>
  </si>
  <si>
    <t>Gabinete da Secretaria</t>
  </si>
  <si>
    <t>Sensível, convicção religiosa</t>
  </si>
  <si>
    <t>CTN, Sigilo Fiscal</t>
  </si>
  <si>
    <t>Eletrônico, por certificado Digital</t>
  </si>
  <si>
    <t>6.1.4 - ORGANIZAÇÃO - Contato com grupos especiais</t>
  </si>
  <si>
    <t>2 fatores - Token por telefone</t>
  </si>
  <si>
    <t>Otimizado</t>
  </si>
  <si>
    <t>1) Analisar criticamente a correlação de eventos de ameaças</t>
  </si>
  <si>
    <t>Multiusuário, http tomcat</t>
  </si>
  <si>
    <t>compartilhamento/entre banco de dados de outros órgãos públicos</t>
  </si>
  <si>
    <t>Outros entes públicos</t>
  </si>
  <si>
    <t>Sensível, opinião política</t>
  </si>
  <si>
    <t>6.1.5 - ORGANIZAÇÃO - Segurança da informação no gerenciamento de projetos</t>
  </si>
  <si>
    <t>compartilhamento/interconexão de dados</t>
  </si>
  <si>
    <t>Sensível, filiação sindical</t>
  </si>
  <si>
    <t>6.2.1 - ORGANIZAÇÃO - Política para o uso de dispositivo móvel</t>
  </si>
  <si>
    <t>2 fatores - Biometria</t>
  </si>
  <si>
    <t xml:space="preserve">compartilhamento/reprodução </t>
  </si>
  <si>
    <t>Sensível, filiação religiosa</t>
  </si>
  <si>
    <t>LGPD, dado sensível</t>
  </si>
  <si>
    <t>3 fatores - Certificado Digital e Biometria</t>
  </si>
  <si>
    <t>compartilhamento/transferência internacional</t>
  </si>
  <si>
    <t>Sensível, filosófico ou político</t>
  </si>
  <si>
    <t>6.2.2 - ORGANIZAÇÃO - Trabalho remoto</t>
  </si>
  <si>
    <t>Outro</t>
  </si>
  <si>
    <t>compartilhamento/transferência nacional</t>
  </si>
  <si>
    <t xml:space="preserve">Sensível, referente à saúde </t>
  </si>
  <si>
    <t>Art. 20 CPP, investigação</t>
  </si>
  <si>
    <t>7.1.1 - RH - Seleção</t>
  </si>
  <si>
    <t>compartilhamento/transmissão</t>
  </si>
  <si>
    <t>Sensível, referente à vida sexual</t>
  </si>
  <si>
    <t>7.1.2 - RH - Termos e condições de contratação</t>
  </si>
  <si>
    <t>controle/acesso</t>
  </si>
  <si>
    <t xml:space="preserve">Sensível, genético </t>
  </si>
  <si>
    <t>7.1.2 - RH -Termos e condições de contratação</t>
  </si>
  <si>
    <t xml:space="preserve">controle/avaliação </t>
  </si>
  <si>
    <t>Sensível, biométrico</t>
  </si>
  <si>
    <t>controle/controle</t>
  </si>
  <si>
    <t>7.2.1 - RH - Responsabilidades da direção</t>
  </si>
  <si>
    <t>guarda/armazenamento</t>
  </si>
  <si>
    <t>7.2.2 - RH - Conscientização, educação e treinamento em segurança da informação</t>
  </si>
  <si>
    <t>guarda/arquivamento</t>
  </si>
  <si>
    <t>7.2.3 - RH - Processo disciplinar</t>
  </si>
  <si>
    <t>obtenção/coleta</t>
  </si>
  <si>
    <t>7.3.1 - RH - Responsabilidades pelo encerramento ou mudança da contratação</t>
  </si>
  <si>
    <t>obtenção/extração</t>
  </si>
  <si>
    <t>8.1.1 - ATIVO- Inventário dos ativos</t>
  </si>
  <si>
    <t>obtenção/recepção</t>
  </si>
  <si>
    <t>8.1.2 - ATIVO- Proprietário dos ativos</t>
  </si>
  <si>
    <t>uso/processamento</t>
  </si>
  <si>
    <t>8.1.3 - ATIVO- Uso aceitável dos ativos</t>
  </si>
  <si>
    <t>uso/utilização</t>
  </si>
  <si>
    <t>8.1.4 - ATIVO- Devolução de ativos</t>
  </si>
  <si>
    <t>8.2.1 - ATIVO- Classificação da informação</t>
  </si>
  <si>
    <t>8.2.2 - ATIVO- Rótulos e tratamento da informação</t>
  </si>
  <si>
    <t>8.2.3 - ATIVO- Tratamento dos ativos</t>
  </si>
  <si>
    <t>8.3.1 - ATIVO- Gerenciamento de mídias removíveis</t>
  </si>
  <si>
    <t>8.3.2 - ATIVO- Descarte de mídias</t>
  </si>
  <si>
    <t>8.3.3 - ATIVO- Transferência física de mídias</t>
  </si>
  <si>
    <t>9.1.1 - ACESSO LOGICO - Política de controle de acesso</t>
  </si>
  <si>
    <t>9.1.2 - ACESSO - Acesso às redes e aos serviços de rede</t>
  </si>
  <si>
    <t>9.2.1 - ACESSO - Registro e cancelamento de usuário</t>
  </si>
  <si>
    <t xml:space="preserve">9.2.2 - ACESSO - Provisionamento para acesso de usuário </t>
  </si>
  <si>
    <t>9.2.3 - ACESSO - Gerenciamento de direitos de acesso privilegiados</t>
  </si>
  <si>
    <t xml:space="preserve">9.2.4 - ACESSO - Gerenciamento da informação de autenticação secreta de usuários
</t>
  </si>
  <si>
    <t>9.2.5 - ACESSO - Análise crítica dos direitos de acesso de usuário</t>
  </si>
  <si>
    <t>9.2.6 - ACESSO - Retirada ou ajuste de direitos de acesso</t>
  </si>
  <si>
    <t>9.3.1 - ACESSO - Uso da informação de autenticação secreta</t>
  </si>
  <si>
    <t>9.4.1 - ACESSO -  Restrição de acesso à informação</t>
  </si>
  <si>
    <t>9.4.2 -ACESSO - Procedimentos seguros de entrada no sistema (log-on)</t>
  </si>
  <si>
    <t>9.4.3 - ACESSO - Sistema de gerenciamento de senha</t>
  </si>
  <si>
    <t>9.4.4 - ACESSO - Uso de programas utilitários privilegiados</t>
  </si>
  <si>
    <t>9.4.5 - ACESSO - Controle de acesso ao código-fonte de programas</t>
  </si>
  <si>
    <t>10.1.1 - OPERACAO - Política para o uso de controles criptográficos</t>
  </si>
  <si>
    <t>10.1.2 - OPERACAO - Gerenciamento de chaves</t>
  </si>
  <si>
    <t>11.1.1 - ACESSO FÍSICO - Perímetro de segurança física</t>
  </si>
  <si>
    <t>11.1.2 - Controles de entrada física</t>
  </si>
  <si>
    <t>11.1.3 - Segurança em escritórios, salas e instalações</t>
  </si>
  <si>
    <t>11.1.4 - Proteção contra ameaças externas e do meio-ambiente</t>
  </si>
  <si>
    <t>11.1.5 - Trabalhando em áreas seguras</t>
  </si>
  <si>
    <t>11.1.6 - Áreas de entrega e de carregamento</t>
  </si>
  <si>
    <t>11.2.1 - Escolha do local e proteção do equipamento</t>
  </si>
  <si>
    <t>11.2.2 - Utilidades</t>
  </si>
  <si>
    <t>11.2.3 - Segurança do cabeamento</t>
  </si>
  <si>
    <t>11.2.4 Manutenção dos equipamentos</t>
  </si>
  <si>
    <t>11.2.5 - Remoção de ativos.</t>
  </si>
  <si>
    <t>11.2.6 - Segurança de equipamentos e ativos fora das dependências da organização</t>
  </si>
  <si>
    <t>11.2.7 - Reutilização ou descarte seguro de equipamentos</t>
  </si>
  <si>
    <t>11.2.8 - Equipamento de usuário sem monitoração</t>
  </si>
  <si>
    <t>11.2.9 - Política de mesa limpa e tela limpa</t>
  </si>
  <si>
    <t>12.1.1 - Documentação dos procedimentos de operação</t>
  </si>
  <si>
    <t>12.1.2 - Gestão de mudanças</t>
  </si>
  <si>
    <t>12.1.3 - Gestão de capacidade</t>
  </si>
  <si>
    <t>12.1.4 - Separação dos ambientes de desenvolvimento, teste e de produção</t>
  </si>
  <si>
    <t>12.2.1 - Controles contra malware</t>
  </si>
  <si>
    <t>12.3.1 - Cópias de segurança das informações</t>
  </si>
  <si>
    <t>12.4.1 - Registros de eventos</t>
  </si>
  <si>
    <t>12.4.2 - Proteção das informações dos registros de eventos (logs)</t>
  </si>
  <si>
    <t>12.4.3 - Registros de eventos (log) de administrador e operador</t>
  </si>
  <si>
    <t>12.4.4 - Sincronização dos relógios</t>
  </si>
  <si>
    <t>12.5.1 - Instalação de software nos sistemas operacionais</t>
  </si>
  <si>
    <t>12.6.1 - Gestão de vulnerabilidades técnicas</t>
  </si>
  <si>
    <t>12.6.2 - Restrições quanto à instalação de software</t>
  </si>
  <si>
    <t>12.7.1 - Controles de auditoria de sistemas de informação</t>
  </si>
  <si>
    <t>13.1.1 - Controles de redes</t>
  </si>
  <si>
    <t>13.1.2 - Segurança dos serviços de rede</t>
  </si>
  <si>
    <t>13.1.3 - Segregação de redes</t>
  </si>
  <si>
    <t>13.2.1 - Políticas e procedimentos para transferência de informações</t>
  </si>
  <si>
    <t>13.2.2 - Acordos para transferência de informações</t>
  </si>
  <si>
    <t>13.2.3 - Mensagens eletrônicas</t>
  </si>
  <si>
    <t>13.2.4 - Acordos de confidencialidade e não divulgação</t>
  </si>
  <si>
    <t>14.1.1 - Análise e especificação dos requisitos de segurança da informação</t>
  </si>
  <si>
    <t>14.1.2 - Serviços de aplicação seguros em redes públicas</t>
  </si>
  <si>
    <t>14.1.3 - Protegendo as transações nos aplicativos de serviços</t>
  </si>
  <si>
    <t>14.2.1 - Política de desenvolvimento seguro</t>
  </si>
  <si>
    <t>14.2.2 - Procedimentos para controle de mudanças de sistemas</t>
  </si>
  <si>
    <t>14.2.3 - Análise crítica técnica das aplicações após mudanças nas plataformas operacionais</t>
  </si>
  <si>
    <t>14.2.4 - Restrições sobre mudanças em pacotes de Software</t>
  </si>
  <si>
    <t>14.2.5 - Princípios para projetar sistemas seguros</t>
  </si>
  <si>
    <t>14.2.6 - Ambiente seguro para desenvolvimento</t>
  </si>
  <si>
    <t>14.2.7 - Desenvolvimento terceirizado</t>
  </si>
  <si>
    <t>14.2.8 - Teste de segurança do sistema</t>
  </si>
  <si>
    <t>14.2.9 - Teste de aceitação de sistemas</t>
  </si>
  <si>
    <t>14.3.1 - Proteção dos dados para teste</t>
  </si>
  <si>
    <t>15.1.1 - Política de segurança da informação no relacionamento com os fornecedores</t>
  </si>
  <si>
    <t>15.1.2 - Identificando segurança da informação nos acordos com fornecedores</t>
  </si>
  <si>
    <t>15.1.3 - Cadeia de suprimento na tecnologia da comunicação e informação</t>
  </si>
  <si>
    <t>15.2.1 - Monitoramento e análise crítica de serviços com fornecedores</t>
  </si>
  <si>
    <t>15.2.2 - Gerenciamento de mudanças para serviços com fornecedores</t>
  </si>
  <si>
    <t>16.1.1 - Responsabilidades e procedimentos</t>
  </si>
  <si>
    <t>16.1.2 - Notificação de eventos de segurança da informação</t>
  </si>
  <si>
    <t>16.1.3 - Notificando fragilidades de segurança da informação</t>
  </si>
  <si>
    <t>16.1.4 - Avaliação e decisão dos eventos de segurança da informação</t>
  </si>
  <si>
    <t>16.1.5 - Resposta aos incidentes de segurança da informação</t>
  </si>
  <si>
    <t>16.1.6 - Aprendendo com os incidentes de segurança da informação</t>
  </si>
  <si>
    <t>16.1.7 - Coleta de evidências</t>
  </si>
  <si>
    <t>17.1.1 - Planejando a continuidade da segurança da informação</t>
  </si>
  <si>
    <t>17.1.2 - Implementando a continuidade da segurança da informação</t>
  </si>
  <si>
    <t>17.1.3 - Verificação, análise crítica e avaliação da continuidade da segurança da informação</t>
  </si>
  <si>
    <t>17.2.1 - Disponibilidade dos recursos de processamento da informação</t>
  </si>
  <si>
    <t>18.1.1 - Identificação da legislação aplicável e de requisitos contratuais</t>
  </si>
  <si>
    <t>18.1.2 - Direitos de propriedade intelectual</t>
  </si>
  <si>
    <t>18.1.3 - Proteção de registros</t>
  </si>
  <si>
    <t>18.1.4 - Proteção e privacidade de informações de identificação pessoal</t>
  </si>
  <si>
    <t>18.1.5 - Regulamentação de controles de criptografia</t>
  </si>
  <si>
    <t>18.2.1 - Análise crítica independente da segurança da informação</t>
  </si>
  <si>
    <t>18.2.2 - Conformidade com as políticas e procedimentos de segurança da informação</t>
  </si>
  <si>
    <t>18.2.3 - Análise crítica da conformidade técnica</t>
  </si>
  <si>
    <t>Versão</t>
  </si>
  <si>
    <t>Data</t>
  </si>
  <si>
    <t>Conteúdo agregado</t>
  </si>
  <si>
    <t>Autoria</t>
  </si>
  <si>
    <t xml:space="preserve">1.0 </t>
  </si>
  <si>
    <t>a) Primeira vesão</t>
  </si>
  <si>
    <t>Paulo Pacheco</t>
  </si>
  <si>
    <t>1.1</t>
  </si>
  <si>
    <t>a) Planilhas renomeadas: Sistemas, Classificação, Parâmetro, Versionamento</t>
  </si>
  <si>
    <t>b) Nas duas primeiras, foram agregados comentários para auxiliar preenchimento dos campos</t>
  </si>
  <si>
    <t>c) Na planilha de classificação, os campos foram reorganizados e agregados em dois grandes grupos: classificação de tratamento e dados</t>
  </si>
  <si>
    <t>d) Os campos de sensibilidade e criticidade foram revistos, de acordo com a ISO 27.001</t>
  </si>
  <si>
    <t>1.2</t>
  </si>
  <si>
    <t>a) Feitos ajustes em termos do texto utilizado neste arquivo, para refletir os que são utilizados na LGPD</t>
  </si>
  <si>
    <t>b) Planilhas renomeadas: Tratamento, Classificação-SigladoTratamento, Parâmetro, Versionamento</t>
  </si>
  <si>
    <t>c) Primeira linha da planilha tratamento renomeada para "descrição do tratamento"</t>
  </si>
  <si>
    <t>d) Mais informações foram agregadas aos comentários, a fim de dirimir eventuais dúvidas</t>
  </si>
  <si>
    <t>e) Incluídas colunas na planilha de sistemas: Tecnologia,  Nível de serviço do usuário, Licença de uso, custeio anual da licença</t>
  </si>
  <si>
    <t>As informações acima, apesar de não serem exigidas na LGPD, subsdiam o órgão e/ou governo a avaliar o parque de aplicativos que utiliza, em termos de tecnologia e seu custo</t>
  </si>
  <si>
    <t>1.3</t>
  </si>
  <si>
    <t>a) Inclusão do Glossário</t>
  </si>
  <si>
    <t>b) na planilha de classificação foi  adicionada  a coluna "informação relacionada", que deve expressar quais atributos do tratamento específico estão relacionados à pessoa natural</t>
  </si>
  <si>
    <t>1.4</t>
  </si>
  <si>
    <t>a) Revisão das colunas para refletir os requisitos legais</t>
  </si>
  <si>
    <t>b) inclusa coluna de responsabilidades, com sumário das obrigações de controlador e operador</t>
  </si>
  <si>
    <t>a) inclusão do RIPDP</t>
  </si>
  <si>
    <t>a) reformação dos registro das planilhas 1 e 2, de colunas para linhas</t>
  </si>
  <si>
    <t>b) Adição de comentários adicionais para auxiliar o preenhcimento</t>
  </si>
  <si>
    <t>a) adição de diversos controles na aba RIPDP</t>
  </si>
  <si>
    <t>agentes de tratamento</t>
  </si>
  <si>
    <t xml:space="preserve"> o controlador e o operador;</t>
  </si>
  <si>
    <t>anonimização</t>
  </si>
  <si>
    <t xml:space="preserve"> utilização de meios técnicos razoáveis e disponíveis no momento do tratamento, por meio dos quais um dado perde a possibilidade de associação, direta ou indireta, a um indivíduo;</t>
  </si>
  <si>
    <t>autoridade nacional</t>
  </si>
  <si>
    <t xml:space="preserve"> órgão da administração pública responsável por zelar, implementar e fiscalizar o cumprimento desta Lei. </t>
  </si>
  <si>
    <t>banco de dados</t>
  </si>
  <si>
    <t xml:space="preserve"> conjunto estruturado de dados pessoais, estabelecido em um ou em vários locais, em suporte eletrônico ou físico;</t>
  </si>
  <si>
    <t>bloqueio</t>
  </si>
  <si>
    <t xml:space="preserve"> suspensão temporária de qualquer operação de tratamento, mediante guarda do dado pessoal ou do banco de dados;</t>
  </si>
  <si>
    <t>consentimento</t>
  </si>
  <si>
    <t xml:space="preserve"> manifestação livre, informada e inequívoca pela qual o titular concorda com o tratamento de seus dados pessoais para uma finalidade determinada;</t>
  </si>
  <si>
    <t>controlador</t>
  </si>
  <si>
    <t xml:space="preserve"> pessoa natural ou jurídica, de direito público ou privado, a quem competem as decisões referentes ao tratamento de dados pessoais;</t>
  </si>
  <si>
    <t>dado anonimizado</t>
  </si>
  <si>
    <t xml:space="preserve"> dado relativo a titular que não possa ser identificado, considerando a utilização de meios técnicos razoáveis e disponíveis na ocasião de seu tratamento;</t>
  </si>
  <si>
    <t>dado pessoal sensível</t>
  </si>
  <si>
    <t xml:space="preserve"> dado pessoal sobre origem racial ou étnica, convicção religiosa, opinião política, filiação a sindicato ou a organização de caráter religioso, filosófico ou político, dado referente à saúde ou à vida sexual, dado genético ou biométrico, quando vinculado a uma pessoa natural;</t>
  </si>
  <si>
    <t>dado pessoal</t>
  </si>
  <si>
    <t xml:space="preserve"> informação relacionada a pessoa natural identificada ou identificável;</t>
  </si>
  <si>
    <t>eliminação</t>
  </si>
  <si>
    <t xml:space="preserve"> exclusão de dado ou de conjunto de dados armazenados em banco de dados, independentemente do procedimento empregado;</t>
  </si>
  <si>
    <t>encarregado</t>
  </si>
  <si>
    <t xml:space="preserve"> pessoa indicada pelo controlador para atuar como canal de comunicação entre o controlador, os titulares dos dados e a Autoridade Nacional de Proteção de Dados; </t>
  </si>
  <si>
    <t>operador</t>
  </si>
  <si>
    <t xml:space="preserve"> pessoa natural ou jurídica, de direito público ou privado, que realiza o tratamento de dados pessoais em nome do controlador;</t>
  </si>
  <si>
    <t>órgão de pesquisa</t>
  </si>
  <si>
    <t xml:space="preserve"> órgão ou entidade da administração pública direta ou indireta ou pessoa jurídica de direito privado sem fins lucrativos legalmente constituída sob as leis brasileiras, com sede e foro no País, que inclua em sua missão institucional ou em seu objetivo social ou estatutário a pesquisa básica ou aplicada de caráter histórico, científico, tecnológico ou estatístico; e </t>
  </si>
  <si>
    <t>relatório de impacto à proteção de dados pessoais</t>
  </si>
  <si>
    <t xml:space="preserve"> documentação do controlador que contém a descrição dos processos de tratamento de dados pessoais que podem gerar riscos às liberdades civis e aos direitos fundamentais, bem como medidas, salvaguardas e mecanismos de mitigação de risco;</t>
  </si>
  <si>
    <t>titular</t>
  </si>
  <si>
    <t xml:space="preserve"> pessoa natural a quem se referem os dados pessoais que são objeto de tratamento;</t>
  </si>
  <si>
    <t>transferência internacional de dados</t>
  </si>
  <si>
    <t xml:space="preserve"> transferência de dados pessoais para país estrangeiro ou organismo internacional do qual o país seja membro;</t>
  </si>
  <si>
    <t>tratamento</t>
  </si>
  <si>
    <t xml:space="preserve"> toda operação realizada com dados pessoais, como as que se referem a coleta, produção, recepção, classificação, utilização, acesso, reprodução, transmissão, distribuição, processamento, arquivamento, armazenamento, eliminação, avaliação ou controle da informação, modificação, comunicação, transferência, difusão ou extração;</t>
  </si>
  <si>
    <t>uso compartilhado de dados</t>
  </si>
  <si>
    <t xml:space="preserve"> comunicação, difusão, transferência internacional, interconexão de dados pessoais ou tratamento compartilhado de bancos de dados pessoais por órgãos e entidades públicos no cumprimento de suas competências legais, ou entre esses e entes privados, reciprocamente, com autorização específica, para uma ou mais modalidades de tratamento permitidas por esses entes públicos, ou entre entes privados;</t>
  </si>
  <si>
    <t>Seq</t>
  </si>
  <si>
    <t>CONTROLADOR</t>
  </si>
  <si>
    <t>Deve avaliar o enquadramento de ao menos uma das bases legais para a realização de cada tratamento de dados pessoais;</t>
  </si>
  <si>
    <t xml:space="preserve">Deve acompanhar o ciclo de vida completo dos dados, descartando-os ou determinado o descarte quando do término do tratamento; </t>
  </si>
  <si>
    <t>Deve indicar o encarregado</t>
  </si>
  <si>
    <t xml:space="preserve"> É competente pela elaboração do relatório de impacto à proteção de dados pessoais;</t>
  </si>
  <si>
    <t xml:space="preserve">Cabe onus da prova sobre o consentimento do titular; </t>
  </si>
  <si>
    <t xml:space="preserve">Deve cumprir os direitos dos titulares; </t>
  </si>
  <si>
    <t xml:space="preserve">Deve manter registro das operações de tratamento de dados pessoais; </t>
  </si>
  <si>
    <t xml:space="preserve">Deve demonstrar a adoção de medidas eficazes e capazes de comprovar a observância e o cumprimento das normas de proteção de dados pessoais e, inclusive, da eficácia dessas medidas; </t>
  </si>
  <si>
    <t xml:space="preserve">Deve transmitir as instruções para o tratamento de dados quando resolver envolver um operador; </t>
  </si>
  <si>
    <t xml:space="preserve">Será responsabilizado civilmente, no caso de violação à LGPD; </t>
  </si>
  <si>
    <t xml:space="preserve">Será sancionado administrativamente em razão de infrações cometidas Deve comunicar a ANPD e ao titular sobre a ocorrência de incidente de segurança que possa acarretar risco ou dano relevante aos titulares; </t>
  </si>
  <si>
    <t xml:space="preserve">Deve formular e empregar regras de boas práticas e governança em proteção de dados pessoais, levando em consideração, em relação ao tratamento e aos dados, a natureza, o escopo, a finalidade e a probabilidade e a gravidade dos riscos e dos benefícios decorrentes de tratamento de dados do titular; </t>
  </si>
  <si>
    <t xml:space="preserve">Deve adotar medidas de segurança, técnicas e administrativas aptas a proteger os dados pessoais de acessos não autorizados e de situações acidentais ou ilícitas de destruição, perda, alteração, comunicação ou qualquer forma de tratamento inadequado ou ilícito; </t>
  </si>
  <si>
    <t>Deve prestar informações quando solicitadas pela ANPD.</t>
  </si>
  <si>
    <t>OPERADOR</t>
  </si>
  <si>
    <t xml:space="preserve">O operador também deve manter registro das operações de tratamento de dados pessoais que realize; </t>
  </si>
  <si>
    <t xml:space="preserve">Também deve demonstrar a adoção de medidas eficazes e capazes de comprovar a observância e o cumprimento das normas de proteção de dados pessoais e, inclusive, da eficácia dessas medidas; </t>
  </si>
  <si>
    <t xml:space="preserve">Será responsabilizado civilmente, em razão do exercício da sua atividade de tratamento de dados pessoais, no caso de violação à LGPD; </t>
  </si>
  <si>
    <t>Responde solidariamente pelos danos causados pelo tratamento quando descumprir as obrigações da legislação de proteção de dados ou quando não tiver seguido as instruções lícitas do controlador, hipótese em que o operador se equipara ao controlador;</t>
  </si>
  <si>
    <t xml:space="preserve"> Responde pelos danos decorrentes da violação da segurança dos dados se deixar de adotar medidas de segurança previstas na LGPD;  </t>
  </si>
  <si>
    <t xml:space="preserve">Será sancionado administrativamente em razão de infrações cometidas às normas previstas na LGPD; </t>
  </si>
  <si>
    <t>Sim</t>
  </si>
  <si>
    <t>Controle  recomendado</t>
  </si>
  <si>
    <t>Justificativa</t>
  </si>
  <si>
    <t>Recomendação</t>
  </si>
  <si>
    <t>Cláusula ISO 27.002</t>
  </si>
  <si>
    <t>Acesso lógico não autorizado;Fraude ou sabotagem;Erros, omissões ou uso indevido;Acesso físico não autorizado;Repúdio</t>
  </si>
  <si>
    <t>Uma política de segurança da informação deve ser elaborada pela organização.</t>
  </si>
  <si>
    <t>O objetivo da política de segurança da informação é prover uma orientação e apoio da direção para a segurança da informação, de acordo com os requisitos do negócio e com as leis e regulamentações relevantes. Políticas de segurança da informação podem ser emitidas em um único documento, "política de segurança da informação" ou como um conjunto de documentos individuais, relacionados.</t>
  </si>
  <si>
    <t xml:space="preserve">Este controle pode ser implementado por meio dos seguintes procedimentos:
1. Elaborar um ou mais documentos que definam a política de segurança da informação para a organização de acordo com os itens abaixo:
1.1. Contemplar requisitos oriundos de:
a) estratégia do negócio;
b) regulamentações, legislação e contratos;
c) ambiente de ameaça da segurança da informação, atual e futuro.
1.2. Inserir declarações relativas a:
a) definição da segurança da informação, objetivos e princípios para orientar todas as atividades relativas à segurança da informação;
b) atribuição de responsabilidades, gerais e específicas, para o gerenciamento da segurança da informação para os papéis definidos;
c) processos para o tratamento dos desvios e exceções.
NOTA 1: Se qualquer uma das políticas de segurança da informação é distribuída fora da organização, convém que cuidados sejam tomados para não divulgar informações confidenciais.
NOTA 2: Algumas organizações usam outros termos para estes documentos da política, como "Normas", "Diretrizes" ou "Regras".
Atenção! Controle elaborado para ambientes genéricos. </t>
  </si>
  <si>
    <t>5.1.1 - Políticas para segurança da informação</t>
  </si>
  <si>
    <t>Indisponibilidade de serviços ou informações;Erros, omissões ou uso indevido</t>
  </si>
  <si>
    <t>A política de segurança da informação, no nível mais baixo, deve ser apoiada por políticas de tópicos específicos.</t>
  </si>
  <si>
    <t xml:space="preserve">A necessidade de políticas internas de segurança da informação varia entre organizações. Políticas internas são especialmente úteis em organizações maiores e mais complexas onde aqueles que definem e aprovam os níveis esperados de controle são segregados daqueles que implementam os controles, ou em situações onde uma política se aplica a muitas pessoas ou funções diferentes na organização. </t>
  </si>
  <si>
    <t xml:space="preserve">Este controle pode ser implementado por meio dos seguintes procedimentos:
1. Elaborar políticas de temas específicos que exigem a implementação de controles de segurança e que sejam estruturadas para considerar as necessidades de certos grupos de interesse dentro da organização ou para cobrir tópicos específicos.
NOTA: São exemplos de tais temas de política:
a) controle de acesso;
b) classificação e tratamento da informação;
c) segurança física e do ambiente;
d) tópicos orientados aos usuários finais:
- uso aceitável dos ativos;
- mesa limpa e tela limpa;
- transferência de informações;
- dispositivos móveis e trabalho remoto;
- restrições sobre o uso e instalação de software;
e) backup;
f) transferência da informação;
g) proteção contra códigos maliciosos;
h) gerenciamento de vulnerabilidades técnicas;
i) controles criptográficos;
j) segurança nas comunicações;
k) proteção e privacidade da informação de identificação pessoal;
l) relacionamento na cadeia de suprimento.
Atenção! Controle elaborado para ambientes genéricos. </t>
  </si>
  <si>
    <t>Erros, omissões ou uso indevido;Repúdio</t>
  </si>
  <si>
    <t>A política de segurança da informação deve ser aprovada pela Alta Direção da organização.</t>
  </si>
  <si>
    <t>A Alta Direção deve demonstrar comprometimento e apoio à política de segurança da informação como instrumento para a proteção das informações organizacionais, visando à continuidade das operações e a confiança da comunidade envolvida em seus processos.</t>
  </si>
  <si>
    <t>Este controle pode ser implementado por meio dos seguintes procedimentos:
1. Definir um processo formal de gestão de documentos onde a aprovação final de documentos estratégicos seja de responsabilidade da Alta Direção da organização.
NOTA: Tanto os documentos originais quanto suas revisões devem ser aprovados pela Alta Direção.
Atenção! Controle elaborado para ambientes genéricos.</t>
  </si>
  <si>
    <t>Indisponibilidade de serviços ou informações;Acesso lógico não autorizado;Erros, omissões ou uso indevido;Acesso físico não autorizado</t>
  </si>
  <si>
    <t>A política de segurança da informação deve ser publicada e divulgada no âmbito da organização.</t>
  </si>
  <si>
    <t>A política de segurança da informação atinge os objetivos a que se propõe e agrega valor ao negócio da organização somente quando os princípios e regras definidos são de conhecimento dos funcionários e partes externas relevantes. Sua divulgação adequada permite a disseminação destes princípios e regras, além da formação e consolidação de uma cultura de segurança da informação.</t>
  </si>
  <si>
    <t>Este controle pode ser implementado por meio dos seguintes procedimentos:
1. Publicar e divulgar a política de segurança da informação e sua importância estratégica aos funcionários e partes externas relevantes de forma que sejam entendidas, acessíveis e relevantes aos usuários pertinentes, por exemplo, no contexto de "um programa de conscientização, educação e treinamento em segurança da informação".
Atenção! Controle elaborado para ambientes genéricos.</t>
  </si>
  <si>
    <t>A política de segurança da informação deve ser revisada periodicamente e quando necessário.</t>
  </si>
  <si>
    <t>Convém que as políticas para a segurança da informação sejam analisadas criticamente a intervalos planejados ou quando mudanças significativas ocorrerem, para assegurar a sua contínua pertinência, adequação e eficácia.</t>
  </si>
  <si>
    <t xml:space="preserve">Este controle pode ser implementado por meio dos seguintes procedimentos:
1. Designar um gestor para o desenvolvimento, avaliação e revisão de cada documento da política de segurança da informação.
2. Definir um processo formal de revisão de documentos, considerando os seguintes itens como entrada da análise crítica:
- a avaliação de oportunidades para melhoria da política de segurança da informação da organização;
- o enfoque para gerenciar a segurança da informação em resposta às mudanças ao ambiente organizacional, às circunstâncias do negócio, às condições legais, ou ao ambiente de tecnologia;
- a consideração dos resultados da análise crítica pela direção.
Atenção! Controle elaborado para ambientes genéricos. </t>
  </si>
  <si>
    <t>5.1.2 - Análise crítica das políticas para segurança da informação</t>
  </si>
  <si>
    <t>Indisponibilidade de serviços ou informações;Erros, omissões ou uso indevido;Repúdio</t>
  </si>
  <si>
    <t>As responsabilidades pela execução de processos específicos de segurança da informação devem ser formalmente atribuídas.</t>
  </si>
  <si>
    <t>A execução de processos específicos de segurança da informação, seja em nível de gestão ou técnico-operacional, deve ser formalmente designada a um responsável, de preferência individualmente, de forma que não haja dúvidas acerca da responsabilidade atribuída.</t>
  </si>
  <si>
    <t xml:space="preserve">Este controle pode ser implementado por meio dos seguintes procedimentos:
1. Identificar e definir claramente os ativos e processos de segurança da informação associados com cada sistema organizacional.
2. Definir atribuições e detalhar responsabilidades dos gestores responsáveis por cada ativo ou processo de segurança da informação de forma que:
a) sejam feitas em conformidade com as políticas de segurança da informação;
b) sejam complementadas, onde necessário, com orientações mais detalhadas para locais específicos e recursos de processamento da informação;
c) sejam documentadas.
3. Definir e documentar claramente os níveis de autorização.
4. Identificar e documentar a coordenação e a visão global dos aspectos de segurança da informação na cadeia de suprimento.
NOTA 1: As pessoas indicadas devem ser competentes e capazes de cumprir com as responsabilidades pela segurança da informação e a elas deve ser dada a oportunidade de manterem-se atualizadas com os desenvolvimentos;
NOTA 2: Indivíduos que receberam responsabilidades de segurança da informação podem delegar tarefas de segurança para outros, porém, continuam como responsáveis e devem determinar se as tarefas delegadas foram executadas corretamente.
NOTA 3: Muitas organizações atribuem a um gestor de segurança da informação a responsabilidade global pelo desenvolvimento e implementação da segurança da informação, e para apoiar a identificação de controles. Entretanto, a responsabilidade por pesquisar e implementar os controles frequentemente permanecerá com os gestores individuais. Uma política comum é a nomeação de um proprietário para cada ativo que, então, se torna responsável por sua proteção no dia-a-dia.
Atenção! Controle elaborado para ambientes genéricos. </t>
  </si>
  <si>
    <t>Responsabilidades e papéis pela segurança da informação</t>
  </si>
  <si>
    <t>Acesso lógico não autorizado;Fraude ou sabotagem;Perda de rastreabilidade;Erros, omissões ou uso indevido;Acesso físico não autorizado</t>
  </si>
  <si>
    <t>A administração e execução de funções ou áreas de responsabilidade críticas para o negócio da organização devem ser segregadas.</t>
  </si>
  <si>
    <t>Segregação de funções é um método para reduzir o risco de mau uso, acidental ou deliberado, dos ativos de uma organização. Por isso, convém que funções conflitantes e áreas de responsabilidade sejam segregadas para reduzir as oportunidades de modificação não autorizada ou não intencional, ou uso indevido dos ativos da organização.</t>
  </si>
  <si>
    <t xml:space="preserve">Este controle pode ser implementado por meio dos seguintes procedimentos:
1. Implementar controles internos que impeçam que uma única pessoa possa acessar, modificar ou usar ativos sem a devida autorização ou detecção. 
2. Implementar controles internos que obriguem a separação do início de um evento de sua autorização.
3. Verificar a possibilidade de conluios no projeto dos controles.
NOTA: Pequenas organizações podem encontrar dificuldades em aplicar a segregação de função, mas o princípio deve ser aplicável, tão logo seja possível e praticável. Caso seja difícil segregar, convém considerar outros controles como, por exemplo, monitoração das atividades, trilha de auditoria e supervisão da gestão.
Atenção! Controle elaborado para ambientes genéricos. </t>
  </si>
  <si>
    <t>6.1.2 - Segregação de funções</t>
  </si>
  <si>
    <t>Indisponibilidade de serviços ou informações;Fraude ou sabotagem;Erros, omissões ou uso indevido</t>
  </si>
  <si>
    <t>Contatos com autoridades e entidades externas relevantes para o negócio da organização devem ser mantidos pela organização.</t>
  </si>
  <si>
    <t>Alguns incidentes de segurança, devido a sua natureza, podem exigir a adoção de medidas legais ou que visam garantir a continuidade operacional. Nestes casos, o acionamento de entidades externas relevantes, tais como autoridades legais, organismos reguladores, provedores de serviço e operadores de telecomunicações, deve ser feito no menor tempo possível, com o intuito de preservar evidências (no caso de sabotagens, por exemplo) ou minimizar os impactos (no caso de paralisação de serviços, por exemplo). 
A manutenção de tais contatos pode ser um requisito para apoiar a gestão de incidentes de segurança da informação, da continuidade dos negócios ou do processo de planejamento da contingência. Organizações sob ataque da internet podem vir a necessitar que autoridades tomem providências contra a origem dos ataques. Contatos com organismos regulatórios também são úteis para antecipar e preparar para as mudanças futuras na lei ou nos regulamentos, os quais têm que ser seguidos pela organização. Contatos com outras autoridades incluem utilidades, serviços de emergência, saúde e segurança (por exemplo: corpo de bombeiros, provedores de telecomunicações e fornecedor de água).</t>
  </si>
  <si>
    <t xml:space="preserve">Este controle pode ser implementado por meio dos seguintes procedimentos:
1. Manter uma lista de contatos com entidades externas relevantes para a organização, por exemplo, agências reguladoras, fabricantes ou fornecedores de soluções, provedores de serviço,  etc.
2. Elaborar manuais com procedimentos que especifiquem quando e quais autoridades (por exemplo, obrigações legais, corpo de bombeiros, autoridades fiscalizadoras, organismos regulatórios) serão contactadas e como os incidentes de segurança da informação identificados serão reportados em tempo hábil (por exemplo, no caso de suspeita de que a lei foi violada).
NOTA: O repasse de informações a estas entidades deve ser restrito e realizado por meios de comunicação oficiais e previamente acordados. Isso serve para garantir que informações confidenciais não sejam transmitidas a pessoas não autorizadas.
Atenção! Controle elaborado para ambientes genéricos. </t>
  </si>
  <si>
    <t>6.1.3 - Contato com autoridades</t>
  </si>
  <si>
    <t>Contatos apropriados com grupos especiais, associações profissionais ou outros fóruns especializados em segurança da informação devem ser mantidos pela organização.</t>
  </si>
  <si>
    <t>Convém que a associação a grupos especiais ou fóruns sejam considerados para ampliar o conhecimento sobre as melhores práticas e manter-se atualizado com as informações relevantes sobre segurança da informação; para assegurar que o entendimento do ambiente de segurança da informação está atual e completo; para receber previamente advertências de alertas, aconselhamentos e correções relativos a ataques e vulnerabilidades; para conseguir acesso à consultoria especializada em segurança da informação; para compartilhar e trocar informações sobre novas tecnologias, produtos, ameaças ou vulnerabilidades; e para prover relacionamentos adequados quando tratar com incidentes de segurança da informação.</t>
  </si>
  <si>
    <t xml:space="preserve">Este controle pode ser implementado por meio dos seguintes procedimentos:
1. Manter um cadastro de grupos especiais, associações profissionais ou outros fóruns especializados em segurança da informação utilizados pela organização.
NOTA: Acordos de compartilhamento de informações podem ser estabelecidos para melhorar a cooperação e coordenação de assuntos de segurança da informação. Convém que tais acordos identifiquem requisitos para a proteção de informação confidencial.
Atenção! Controle elaborado para ambientes genéricos. </t>
  </si>
  <si>
    <t>6.1.4 - Contato com grupos especiais</t>
  </si>
  <si>
    <t>A segurança da informação deve ser considerada no gerenciamento de projetos, independentemente do tipo do projeto.</t>
  </si>
  <si>
    <t>Convém que a segurança da informação seja integrada nos métodos de gerenciamento de projeto da organização para assegurar que os riscos de segurança da informação estão identificados e considerados como parte de um projeto. Isto se aplica de um modo geral, para qualquer projeto independentemente do seu propósito, por exemplo, se é um projeto para um processo crítico do negócio, um processo de TI, de gerenciamento de recursos ou outro processo de apoio.</t>
  </si>
  <si>
    <t xml:space="preserve">Este controle pode ser implementado por meio dos seguintes procedimentos:
1. Utilizar métodos de gerenciamento de projetos usados que requeiram:
a) que os objetivos de segurança da informação sejam contemplados nos objetivos do projeto;
b) que uma avaliação dos riscos de segurança da informação seja conduzida em estágios iniciais do projeto para identificar os controles que são necessários;
c) que a segurança da informação seja parte integrante de todas as fases da metodologia do projeto.
2. Realizar uma análise crítica das questões de segurança da informação em todos os projetos periodicamente. 
3. Definir as responsabilidades pela segurança da informação e alocá-las para papéis específicos definidos dos métodos de gerenciamento de projeto.
Atenção! Controle elaborado para ambientes genéricos. </t>
  </si>
  <si>
    <t>6.1.5 - Segurança da informação no gerenciamento de projetos</t>
  </si>
  <si>
    <t>Indisponibilidade de serviços ou informações;Acesso lógico não autorizado;Erros, omissões ou uso indevido;Ação de código malicioso;Furto ou roubo;Vazamento de Informação</t>
  </si>
  <si>
    <t>Medidas que apoiem a segurança da informação devem ser adotadas para gerenciar os riscos decorrentes do uso de dispositivos móveis.</t>
  </si>
  <si>
    <t>Dispositivos móveis geralmente compartilham funções comuns, por exemplo: rede, acesso à internet, e-mail e manuseio de arquivos, com uso de dispositivos fixos. Controles de segurança da informação para os dispositivos móveis geralmente consistem naqueles adotados para o uso de dispositivos fixos e aqueles para endereçar ameaças levantadas pelo seu uso fora das instalações da organização. Convém que quando se utilizam dispositivos móveis, cuidados especiais sejam tomados para assegurar que as informações do negócio não sejam comprometidas. Além disso, a política de dispositivos móveis deve levar em consideração os riscos de se trabalhar com esses dispositivos móveis em ambientes desprotegidos.</t>
  </si>
  <si>
    <t xml:space="preserve">Este controle pode ser implementado por meio dos seguintes procedimentos:
1. Estabelecer uma política para o uso de dispositivos móveis que considere:
a) registros dos dispositivos móveis;
b) requisitos para a proteção física contra roubo, especialmente quando deixados, por exemplo, em carros ou em outros meios de transporte, quartos de hotéis, centros de conferência e locais de reunião. 
c) restrições quanto à instalação de softwares;
d) requisitos para as versões dos softwares e aplicações de patches;
e) restrições para conexão aos serviços de informação;
f) controle de acesso;
g) técnicas criptográficas para evitar o acesso não autorizado ou a divulgação de informações armazenadas e processadas nesses dispositivos;
h) proteção contra malware;
i) desativação, bloqueio e exclusão de forma remota;
j) backups;
k) uso dos serviços web e aplicações web.
2. Caso a política de dispositivos móveis permita o uso de dispositivos pessoais, esta política também deve considerar:
a) a separação do uso do dispositivo para negócio e para fins pessoais, incluindo os softwares para apoiar esta separação e proteger os dados do negócio em um dispositivo privado;
b) prover acesso às informações do negócio somente depois que os usuários assinarem o acordo de conhecimento das suas responsabilidades (quanto a proteção física, atualização do software, entre outros), renunciando direitos autorais dos dados do negócio, que permita a exclusão remota dos dados pela organização no caso de furto, roubo ou perda do dispositivo móvel ou ainda, quando não mais houver autorização para o uso dos serviços. 
c) a legislação sobre privacidade.
2. Elaborar um procedimento específico que leve em consideração requisitos legais, securitários e outros requisitos de segurança da organização para casos de furto, roubo ou perda de dispositivos móveis.
NOTA: Convém que os dispositivos móveis que contêm informações importantes, sensíveis e/ou críticas para o negócio, não sejam deixados sem observação e, quando possível, estejam fisicamente trancados com o uso de travas especiais, para proteger esses dispositivos móveis.
Atenção! Controle elaborado para ambientes genéricos. </t>
  </si>
  <si>
    <t>6.2.1 - Política para o uso de dispositivo móvel</t>
  </si>
  <si>
    <t>Erros, omissões ou uso indevido</t>
  </si>
  <si>
    <t>Treinamentos sobre o uso de dispositivos móveis devem ser realizados.</t>
  </si>
  <si>
    <t>Convém que seja programado treinamento para as pessoas que usam dispositivos móveis, como forma de aumentar a conscientização quanto aos riscos adicionais decorrentes desta forma de trabalho, e os controles que recomenda-se implementar.</t>
  </si>
  <si>
    <t xml:space="preserve">Este controle pode ser implementado por meio dos seguintes procedimentos:
1. Realizar um programa de treinamentos que vise orientar as pessoas da organização que possuem dispositivos móveis sobre o uso adequado de tais dispositivos, principalmente quando utilizados em meios de transporte públicos, quartos de hotéis, centros de conferência e locais de reunião externos à organização.
NOTA: Em geral, as pessoas que utilizam dispositivos móveis para executar suas tarefas diárias lidam com informações sensíveis.
Atenção! Controle elaborado para ambientes genéricos. </t>
  </si>
  <si>
    <t>Acesso lógico não autorizado;Perda de rastreabilidade;Erros, omissões ou uso indevido;Acesso físico não autorizado;Furto ou roubo</t>
  </si>
  <si>
    <t>Medidas que apoiem a segurança da informação devem ser implementadas para proteger as informações acessadas, processadas ou armazenadas em locais de trabalho remoto.</t>
  </si>
  <si>
    <t>Trabalho remoto refere-se a todas as formas de trabalho fora do escritório, incluindo ambientes de trabalho não tradicionais, como aqueles referidos como: “ambientes de telecommuting”, “local de trabalho flexível”, “ trabalho remoto” e “trabalho virtual”. É comum que o acesso a informações corporativas seja liberado para esta forma de trabalho, em computadores portáteis e domésticos. Convém que o trabalho remoto seja controlado de forma a evitar expor as informações a usos desnecessários ou devido à falta dos controles adequados. Isto pode causar acessos indevidos por vizinhos ou pessoas que frequentam o local, desativação de controles configurados no computador, vazamentos, introdução de vírus e outros riscos.</t>
  </si>
  <si>
    <t xml:space="preserve">Este controle pode ser implementado por meio dos seguintes procedimentos:
1. Avaliar os riscos inerentes ao trabalho remoto, considerando os seguintes pontos:
a) a segurança física existente no local do trabalho remoto, levando-se em consideração a segurança física do prédio e o ambiente local;
b) o ambiente físico proposto para o trabalho remoto;
c) os requisitos de segurança nas comunicações, levando em consideração a necessidade do acesso remoto aos sistemas internos da organização, a sensibilidade da informação que será acessada e trafegada na linha de comunicação e a sensibilidade do sistema interno;
d) a provisão de acesso virtual às estações de trabalho dos usuários, para prevenir o processamento e o armazenamento da informação em um equipamento de propriedade particular;
e) a ameaça de acesso não autorizado à informação ou aos recursos de processamento da informação por outras pessoas que utilizam o local, por exemplo familiares e amigos;
f) o uso de redes domésticas e requisitos ou restrições na configuração de serviços de rede sem fio;
g) políticas e procedimentos para evitar disputas relativas a direitos de propriedade intelectual desenvolvidas em equipamentos de propriedade particular;
h) acesso a equipamentos de propriedade particular (para verificar a segurança da máquina ou durante uma investigação), que pode ser proibido legalmente;
i) acordos de licenciamento de software que podem tornar as organizações responsáveis pelo licenciamento do software cliente em estações de trabalho particulares de propriedade de funcionários, fornecedores ou terceiros;
j) requisitos de firewall e proteção antivírus.
2. Liberar o uso de acordo com os resultados da análise/avaliação dos riscos e com autorização prévia do gestor responsável.
3. Estabelecer procedimentos para uso seguro do trabalho remoto, incluindo.
a) a provisão de equipamento e mobília apropriados às atividades de trabalho remoto, onde o uso de equipamentos de propriedade particular que não esteja sob controle da organização não seja permitido;
b) uma definição do trabalho permitido, o período de trabalho, a classificação da informação que pode ser tratada e os sistemas internos e serviços que o usuário do trabalho remoto está autorizado a acessar;
c) provisão de equipamento de comunicação apropriado, incluindo métodos para acesso remoto seguro;
d) segurança física;
e) regras e diretrizes sobre o acesso de familiares e visitantes ao equipamento e à informação;
f) a provisão de suporte e manutenção de hardware e software;
g) a provisão de seguro;
h) os procedimentos para cópias de segurança e continuidade do negócio;
i) auditoria e monitoramento da segurança;
j) revogação de autoridade e direitos de acesso, e devolução do equipamento quando as atividades de trabalho remoto cessarem.
Atenção! Controle elaborado para ambientes genéricos. </t>
  </si>
  <si>
    <t>6.2.2 - Trabalho remoto</t>
  </si>
  <si>
    <t>Indisponibilidade de serviços ou informações;Acesso lógico não autorizado;Fraude ou sabotagem;Acesso físico não autorizado;Dano a instalações</t>
  </si>
  <si>
    <t>Os processos seletivos devem incluir a verificação do histórico pessoal e profissional dos candidatos.</t>
  </si>
  <si>
    <t>Incidentes de segurança podem ser evitados por meio da verificação da idoneidade pessoal e profissional dos candidatos a cargos ou funções que tenham acesso a informações de caráter sensível para a organização. Por exemplo, um funcionário mal intencionado que trabalhe com manutenção de linhas telefônicas pode implantar "grampos telefônicos", ou uma secretária mal intencionada que tenha acesso a informações sobre valores de negócios pode revelar indevidamente estas informações, etc.</t>
  </si>
  <si>
    <t xml:space="preserve">Este controle pode ser implementado por meio dos seguintes procedimentos:
1. Elaborar procedimentos que definam as informações a serem checadas e como será realizado este processo, levando em consideração toda a legislação pertinente relativa à privacidade, proteção da informação de identificação pessoal e do emprego e, onde permitido, incluindo os seguintes itens:
a) disponibilidade de referências de caráter satisfatórias, por exemplo uma profissional e uma pessoal;
b) uma verificação (da exatidão e completeza) das informações do curriculum vitae do candidato;
c) confirmação das qualificações acadêmicas e profissionais;
d) verificação independente da identidade (passaporte ou documento similar);
e) verificações mais detalhadas, como verificações de crédito ou verificações de registros criminais.
NOTA 1: Quando um individuo for contratado para desempenhar o papel de segurança da informação, a organização certifique-se de que o candidato tem a competência necessária para executar as atividades de segurança da informação e é suficientemente confiável para desempenhar a sua tarefa, especialmente se a atividade é crítica para a organização.
NOTA 2: Verificações mais detalhadas devem ser feitas onde um trabalho envolver pessoas, tanto por contratação como por promoção, que tenham acesso aos recursos de processamento da informação que tratam de informações sensíveis, tais como informações financeiras ou informações altamente confidencias.
NOTA 3: Deve ser obtido assessoramento jurídico antes da realização de qualquer checagem, tendo em vista a garantia de direitos individuais dos candidatos.
NOTA 4: Os candidatos devem ser previamente informados sobre essas atividades de seleção.
Atenção! Controle elaborado para ambientes genéricos. </t>
  </si>
  <si>
    <t>7.1.1 - Seleção</t>
  </si>
  <si>
    <t>Acesso lógico não autorizado;Fraude ou sabotagem;Violação de propriedade intelectual;Repúdio;Vazamento de Informação</t>
  </si>
  <si>
    <t>Os termos e condições de trabalho devem descrever as responsabilidades e os direitos legais dos funcionários para a segurança das informações.</t>
  </si>
  <si>
    <t>A descrição clara das responsabilidades e dos direitos legais dos funcionários para a segurança das informações nos termos e condições de trabalho é uma prática que pode evitar a utilização indevida de informações organizacionais bem como questões legais, decorrentes da disputa por direitos autorais de "software", por exemplo.</t>
  </si>
  <si>
    <t xml:space="preserve">Este controle pode ser implementado por meio dos seguintes procedimentos:
1. Incluir no documento de termos e condições de trabalho informações relacionadas às responsabilidades gerais e específicas e aos direitos legais dos funcionários para a segurança das informações. Os seguintes pontos devem ser tratados:
a) que todos os funcionários, fornecedores e partes externas que tenham acesso a informações sensíveis assinem um termo de confidencialidade ou de não divulgação, antes de lhes ser dado o acesso aos recursos de processamento da informação;
b) as responsabilidades legais e direitos dos funcionários e partes externas, e quaisquer outros usuários, por exemplo, com relação às leis de direitos autorais e legislação de proteção de dados ;
c) as responsabilidades pela classificação da informação e pelo gerenciamento dos ativos da organização, associados com a informação, com os recursos de processamento da informação e com os serviços de informação conduzidos pelos funcionários, fornecedores ou partes externas;
d) as responsabilidades dos funcionários ou partes externas, pelo tratamento da informação recebida de outras companhias ou partes interessadas;
e) ações a serem tomadas no caso de o funcionário ou partes externas, desrespeitarem os requisitos de segurança da informação da organização.
NOTA 1: Convém que os papéis e responsabilidades pela segurança da informação sejam comunicados para o candidato durante o processo de pré-contratação.
NOTA 2: Onde apropriado, convém que as responsabilidades contidas nos termos e condições de contratação continuem por um período de tempo definido, após o término da contratação.
Atenção! Controle elaborado para ambientes genéricos. </t>
  </si>
  <si>
    <t>7.1.2 - Termos e condições de contratação</t>
  </si>
  <si>
    <t>Um acordo de confidencialidade deve ser assinado pelos funcionários, prestadores e partes externas relevantes no momento de sua contratação.</t>
  </si>
  <si>
    <t>Acordos de confidencialidade e de não divulgação podem evitar a utilização indevida de informações sensíveis, no que diz respeito à questão de sigilo e condições de uso das informações confiadas aos funcionários, prestadores e partes externas relevantes</t>
  </si>
  <si>
    <t>Este controle pode ser implementado por meio dos seguintes procedimentos:
1. Elaborar termos de confidencialidade e de não divulgação para funcionários, fornecedores e terceiros.
2. Elaborar manuais com procedimentos que definam como se dará a assinatura dos presentes termos.
NOTA 1: Deve-se buscar assessoramento jurídico antes da disponibilização de acordos de confidencialidade e de não divulgação, para que seu conteúdo seja analisado sob a ótica legal.
NOTA 2: Um código de conduta pode ser usado para estabelecer as responsabilidades de segurança da informação do funcionário ou parte externa quanto à confidencialidade, proteção de dados, ética, uso apropriado dos equipamentos e recursos da organização, assim como as práticas respeitosas esperadas pela organização. Partes externas com as quais um fornecedor é associado podem ser solicitadas a entrar nos acordos contratuais em nome do indivíduo contratado.
NOTA 2: a confecção de acordos de confidencialidade para prestadores de serviço pode caracterizar vínculo empregatício. Portanto, o contrato de prestação de serviços deve prever que este controle seja feito entre a empresa contratada e seus funcionários.
Atenção! Controle elaborado para ambientes genéricos.</t>
  </si>
  <si>
    <t>Os papéis e as responsabilidades de segurança da informação inerentes a cada cargo ou função devem ser documentados.</t>
  </si>
  <si>
    <t>Os papéis e as responsabilidades gerais e específicos de segurança da informação, inerentes a cada cargo ou função, devem ser claramente documentados, de forma a não deixar margem para dúvidas ou alegação de desconhecimento. Adicionalmente, esta prática contribui para que eventuais substitutos possam ser selecionados com a experiência e qualificação compatível ao cargo.</t>
  </si>
  <si>
    <t xml:space="preserve">Este controle pode ser implementado por meio dos seguintes procedimentos:
1. Incluir papéis e responsabilidades, gerais e específicos, de segurança da informação na documentação de descrição de cargos ("job descriptions"), incluindo requisitos para:
a) implementar e agir de acordo com as políticas de segurança da informação da organização.
b) proteger ativos contra acesso não autorizado, divulgação, modificação, destruição ou interferência.
c) executar processos ou atividades particulares de segurança da informação.
d) assegurar que a responsabilidade é atribuída à pessoa para tomada de ações.
e) relatar eventos potenciais ou reais de segurança da informação ou outros riscos de segurança para a organização.
NOTA: Os papéis e as responsabilidades de segurança da informação devem ser informados e acordados no momento da contratação. Qualquer alteração durante o período de contratação também deve seguir esta regra.
Atenção! Controle elaborado para ambientes genéricos. </t>
  </si>
  <si>
    <t>Acesso lógico não autorizado;Fraude ou sabotagem;Acesso físico não autorizado;Vazamento de Informação</t>
  </si>
  <si>
    <t>Iniciativas devem ser tomadas pela Alta Direção da organização de forma a assegurar que funcionários, fornecedores e terceiros pratiquem a segurança da informação de acordo com o estabelecido nas políticas e procedimentos da organização.</t>
  </si>
  <si>
    <t>Se os funcionários e fornecedores não forem conscientizados das suas responsabilidades em segurança da informação, eles podem causar danos consideráveis para uma organização.
Pessoal motivado pode ser mais confiável e causar menos incidentes de segurança da informação.
Uma má gestão pode fazer com que o pessoal se sinta desvalorizado, resultando em impacto negativo na segurança da informação da organização. Por exemplo, uma má gestão pode levar a segurança da informação a ser negligenciada ou a um potencial mau uso dos ativos da organização.</t>
  </si>
  <si>
    <t xml:space="preserve">Este controle pode ser implementado por meio dos seguintes procedimentos:
1. A direção deve assumir responsabilidades que assegurem que funcionários, fornecedores e terceiros:
a) estão adequadamente instruídos sobre as suas responsabilidades e papéis pela segurança da informação, antes de obter acesso às informações sensíveis ou aos sistemas de informação;
b) recebam diretrizes que definam quais as expectativas sobre a segurança da informação de suas atividades dentro da organização;
c) estão motivados para cumprir com as políticas de segurança da informação da organização;
d) atinjam um nível de conscientização sobre segurança da informação que seja relevante para os seus papéis e responsabilidades dentro da organização;
e) cumpram com os termos e condições de trabalho, que incluam a política de segurança da informação da organização e métodos apropriados de trabalho;
f) tenham as habilidades e qualificações apropriadas e sejam treinados em bases regulares;
g) tenham disponível um canal de notificação, de forma anônima, para reportar violações nas políticas e procedimentos de segurança da informação.
NOTA: É recomendado que a direção demonstre seu apoio às políticas, procedimentos e controles, e aja como tal, de forma exemplar.
Atenção! Controle elaborado para ambientes genéricos. </t>
  </si>
  <si>
    <t>7.2.1 - Responsabilidades da direção</t>
  </si>
  <si>
    <t>Acesso lógico não autorizado;Fraude ou sabotagem;Erros, omissões ou uso indevido;Acesso físico não autorizado</t>
  </si>
  <si>
    <t>Um programa de conscientização em segurança da informação deve ser estabelecido para funcionários e partes externas relevantes.</t>
  </si>
  <si>
    <t>É necessário capacitar funcionários e partes externas relevantes, por exemplo, prestadores de serviço, em segurança da informação. Isso é possível a partir de treinamentos focados e especializados nos diversos segmentos da segurança da informação, conforme natureza da atividade desempenhada.</t>
  </si>
  <si>
    <t xml:space="preserve">Este controle pode ser implementado por meio dos seguintes procedimentos:
1. Elaborar um programa de conscientização baseado em treinamento sobre as políticas e procedimentos organizacionais relacionados à segurança da informação para todos os funcionários e partes externas relevantes. Convém que o treinamento em conscientização use diferentes formas de apresentação, tais como, treinamento presencial, treinamento a distância, treinamento baseado em web, autodidata e outros.Os seguintes pontos devem ser tratados no treinamento:
a) declaração do comprometimento da direção com a segurança da informação em toda a organização;
b) a necessidade de tornar conhecido e estar em conformidade com as obrigações e regras de segurança da informação aplicavéis, conforme definido nas políticas, normas, leis, regulamentações, contratos e acordos.
c) responsabilidade pessoal por seus próprios atos e omissões, e compromissos gerais para manter seguro ou para proteger a informação que pertença a organização e partes externas.
d) procedimentos de segurança da informação básicos (tais como, notificação de incidente de segurança da informação) e controles básicos (tais como, segurança da senha, controles contra códigos maliciosos e política de mesa limpa e tela limpa).
e) pontos de contato e recursos para informações adicionais e orientações sobre questões de segurança da informação, incluindo materiais de treinamento e educação em segurança da informação.
2. Elaborar plano de treinamento condizente aos papéis e responsabilidades gerais e específicos de segurança da informação, inerentes a cada cargo ou função.
3. Conduzir uma avaliação do entendimento das pessoas no final do curso de conscientização, educação ou treinamento para testar a transferência de conhecimento.
NOTA 1: O treinamento deve ser ministrado antes da concessão de acesso a serviços e informações.
NOTA 2: O plano de treinamento deve considerar as necessidades de atualizações periódicas ou reciclagens.
NOTA 3: Ao compor um programa de conscientização, é importante não focar apenas no “o que” e “como”, mas também no “por que”. É importante que os funcionários entendam os objetivos da segurança da informação e o impacto potencial, positivo e negativo, do seu próprio comportamento na organização.Conscientização, educação e treinamento pode ser parte de, ou conduzido em colaboração com outras atividades de treinamento geral em TI ou treinamento geral em segurança.
Atenção! Controle elaborado para ambientes genéricos. </t>
  </si>
  <si>
    <t>7.2.2 - Conscientização, educação e treinamento em segurança da informação</t>
  </si>
  <si>
    <t>Fraude ou sabotagem;Erros, omissões ou uso indevido;Multas, indenizações ou sanções legais;Dano a instalações</t>
  </si>
  <si>
    <t>Medidas disciplinares para os casos de violação de regras e responsabilidades de segurança da informação devem ser estabelecidas.</t>
  </si>
  <si>
    <t>A falta de um processo disciplinar formal pode fazer com que os funcionários descumpram as regras e responsabilidades de segurança da informação que lhe são atribuídas. Inclusive, podem agir indevidamente de forma intencional, por exemplo, utilizando um sistema interno em benefício próprio ou de terceiros. 
Adicionalmente, o superior imediato de um funcionário pode se eximir de aplicar a medida adequada no caso de uma violação de segurança, por esta estar fora do seu foco de trabalho.</t>
  </si>
  <si>
    <t xml:space="preserve">Este controle pode ser implementado por meio dos seguintes procedimentos:
1. Estabelecer um processo formal que defina as medidas disciplinares aplicáveis ao descumprimento de regras e responsabilidades de segurança, que atenda aos seguintes requisitos:
a) que não inice sem uma verificação prévia de que a violação da segurança da informação realmente ocorreu;
b) que assegure um tratamento justo e correto aos funcionários que são suspeitos de cometer violações de segurança da informação;
c) que apresente uma resposta de forma gradual, que leve em consideração fatores como a natureza e a gravidade da violação e o seu impacto no negócio, se este é ou não o primeiro delito, se o infrator foi ou não adequadamente treinado, as legislações relevantes, os contratos do negócio e outros fatores conforme requerido;
d) que seja usado como uma forma de dissuasão, para evitar que os funcionários e partes externas, violem os procedimentos e as políticas de segurança da informação da organização, e quaisquer outras violações na segurança da informação; 
e) queexija ações imediatas nos casos de violações deliberadas (propositais).
NOTA 1: O processo disciplinar pode também tornar-se uma motivação ou um incentivo se recompensas positivas forem definidas por comportamento destacável no que se refere à segurança da informação.
NOTA 2: Os usuários devem ser alertados que os sistemas são monitorados e passíveis de penalidades, bem como informados das penalidades previstas.
NOTA 3: Deve ser obtido assessoramento jurídico e apoio da área de Recursos Humanos para a definição das medidas disciplinares previstas, para que estas sejam analisadas sob a ótica legal e não confrontem com as políticas organizacionais ou a legislação vigente.
Atenção! Controle elaborado para ambientes genéricos. </t>
  </si>
  <si>
    <t>7.2.3 - Processo disciplinar</t>
  </si>
  <si>
    <t>Procedimentos para encerramento das atividades de funcionário, fornecedor ou parte externa relevante devem ser elaborados.</t>
  </si>
  <si>
    <t>A função de Recursos Humanos é geralmente responsável por todo processo de demissão e trabalha junto com o gestor da pessoa que está saindo da empresa para gerir os aspectos relevantes dos procedimentos de segurança da informação. No caso de um prestador de serviço fornecido por uma parte externa, este processo é feito pela parte externa de acordo com o contrato entre a organização e a parte externa.
Para a segurança da informação, os procedimentos de encerramento e transferência de pessoas devem assegurar a proteção das informações e ativos independente de quem está saindo ou da área responsável pela execução dessa atividade, pois funcionários, fornecedores, clientes ou terceiros descontentes podem deliberadamente corromper a informação, sabotar os recursos de processamento da informação ou tentar coletar informações sigilosas para uso futuro.</t>
  </si>
  <si>
    <t xml:space="preserve">Este controle pode ser implementado por meio dos seguintes procedimentos:
1. Elaborar manuais com procedimentos de encerramento de atividades ou mudança da contratação, incluindo os seguintes itens:
a) que a comunicação de encerramento de atividades possua requisitos de segurança da informação e responsabilidades legais existentes; 
b) que a comunicação de encerramento de atividades informe as responsabilidades contidas em quaisquer acordos de confidencialidade;
c) que a comunicação de encerramento de atividades inclua os termos e condições de trabalho que continuem por um período definido após o fim do trabalho do funcionário ou partes externas;
d) que as responsabilidades e obrigações contidas nos contratos dos funcionários ou partes externas permaneçam válidas após o encerramento das atividades;
e) que as mudanças de responsabilidades ou do trabalho sejam gerenciadas quando do encerramento da responsabilidade ou do trabalho atual, combinado com o início de novas responsabilidades ou trabalho.
NOTA: Pode ser necessário informar funcionários, clientes ou fornecedores de alterações de pessoal e acordos operacionais.
Atenção! Controle elaborado para ambientes genéricos. </t>
  </si>
  <si>
    <t>7.3.1 - Responsabilidades pelo encerramento ou mudança da contratação</t>
  </si>
  <si>
    <t>Indisponibilidade de serviços ou informações;Acesso lógico não autorizado;Erros, omissões ou uso indevido</t>
  </si>
  <si>
    <t>Um inventário de ativos de informação deve ser mantido.</t>
  </si>
  <si>
    <t>A organização precisa ter garantias de que seus ativos de informação possuem os controles de segurança adequados. Para tal, os ativos devem ter sua identificação, localização e funcionalidade registradas. Adicionalmente, um inventário de ativos é uma ferramenta útil para o planejamento de futuros sistemas, a migração de aplicações,  a condução de análises de risco e os planos de continuidade do negócio (PCN).
Os inventários de ativos ajudam a assegurar que a proteção efetiva ocorra, e podem igualmente ser exigidos para outras finalidades, tais como a saúde e segurança, razões de seguro ou financeiras.</t>
  </si>
  <si>
    <t xml:space="preserve">Este controle pode ser implementado por meio dos seguintes procedimentos:
1. Identificar os ativos relevantes no ciclo de vida da informação e documentar a sua importância. 
2. Incluir a criação, o processamento, o armazenamento, a transmissão, a exclusão e a destruição da informação no ciclo de vida da informação. 
3. Manter a documentação em um inventário existente ou exclusivo, conforme apropriado.
NOTA 1: Convém que o inventário de ativos seja completo, atualizado, consistente e alinhado com outros inventários.
NOTA 2: A ABNT NBR ISO/IEC 27005 fornece exemplos de ativos que podem necessitar ser considerados pela organização na identificação dos ativos. O processo de compilação de um inventário de ativos é um pré-requisito importante da gestão de riscos.
Atenção! Controle elaborado para ambientes genéricos. </t>
  </si>
  <si>
    <t>8.1.1 - Inventário dos ativos</t>
  </si>
  <si>
    <t>Um proprietário deve ser designado para cada informação e ativo associados aos recursos de processamento da informação.</t>
  </si>
  <si>
    <t>A proteção de cada ativo organizacional deve ser responsabilidade de um gestor formalmente designado. O gestor deve assegurar que os ativos sob sua responsabilidade tenham os controles de segurança compatíveis com o nível do risco avaliado, além dos requeridos pela classificação das informações. Com isso, a organização assegura que as classificações e acessos concedidos são baseados na experiência de pessoas com conhecimento adequado das atividades de rotina, minimizando os riscos de erros.</t>
  </si>
  <si>
    <t xml:space="preserve">Este controle pode ser implementado por meio dos seguintes procedimentos:
1. Designar responsáveis pela proteção de todos os ativos especificados no inventário de ativos da organização.
2. Implementar um processo para assegurar a atribuição, em tempo hábil, do proprietário de um ativo. 
3. Definir responsabilidades gerais dos gestores de ativos organizacionais.
4. Convém ao proprietário do ativo:
a) assegurar que os ativos são inventariados;
b) assegurar que os ativos são adequadamente classificados e protegidos;
c) definir e periodicamente analisar criticamente as classificações e restrições ao acesso aos ativos importantes, levando em conta as políticas de controle de acesso aplicáveis;
d) assegurar um adequado tratamento quando o ativo é excluído ou destruído.
NOTA 1: Os gestores escolhidos são geralmente denominados de proprietários dos ativos ou das informações. O termo "proprietário" identifica uma pessoa ou organismo que tenha uma responsabilidade autorizada para controlar a produção, o desenvolvimento, a manutenção, o uso e a segurança dos ativos. O termo "proprietário" não significa que a pessoa realmente tenha qualquer direito de propriedade ao ativo.
NOTA 2: Cada gestor ainda pode definir responsabilidades às pessoas por ele delegadas, porém com a necessidade de concordância formal a estas responsabilidades, o que pode ser obtido, por exemplo, mediante a assinatura de um termo de aceite. Por exemplo, o gestor do sistema financeiro pode delegar a execução de cópia de segurança ao administrador de banco de dados, que deve estar ciente desta responsabilidade, bem como das condições de sua realização (frequência, tipo, mídia utilizada, etc.).
Atenção! Controle elaborado para ambientes genéricos. </t>
  </si>
  <si>
    <t>8.1.2 - Proprietário dos ativos</t>
  </si>
  <si>
    <t>Erros, omissões ou uso indevido;Multas, indenizações ou sanções legais;Sanções Administrativas</t>
  </si>
  <si>
    <t>Uma política de uso aceitável de informações e ativos associados aos recursos de processamento da informação deve ser elaborada.</t>
  </si>
  <si>
    <t>É importante que os funcionários, fornecedores e terceiros conheçam diretrizes e normas permitidas e desejadas pela organização. A falta dessa política gera uso indevido dos sistemas e recursos de informação, diferente do propósito do negócio, além de estimular o uso ilícito da informação, que pode trazer consequências indesejáveis aos gestores e à imagem da organização.</t>
  </si>
  <si>
    <t xml:space="preserve">Este controle pode ser implementado por meio dos seguintes procedimentos:
1. Identificar, documentar e implementar regras para que sejam permitidos o uso de informações e de ativos associados aos recursos de processamento da informação, incluindo:
a. regras para uso da internet e do correio eletrônico;
b. diretrizes para uso de dispositivos móveis,especialmente para uso fora das instalações da organização.
NOTA 1: Regras específicas ou diretrizes devem ser fornecidas pelo gestor relevante.
NOTA 2: Funcionários, fornecedores e terceiros que usem ou tenham acesso aos ativos da organização devem estar conscientes dos limites que existem para o uso das informações e ativos associados aos recursos de processamento da informação, sendo responsáveis pelo uso de quaisquer recursos de processamento da informação e qualquer outro uso conduzido sob sua responsabilidade.
Atenção! Controle elaborado para ambientes genéricos. </t>
  </si>
  <si>
    <t>8.1.3 - Uso aceitável dos ativos</t>
  </si>
  <si>
    <t>Acesso lógico não autorizado;Erros, omissões ou uso indevido;Acesso físico não autorizado</t>
  </si>
  <si>
    <t>Uma política de devolução de ativos deve ser elaborada.</t>
  </si>
  <si>
    <t>É importante que os funcionários e partes externas devolvam todos os ativos da organização que estejam em sua posse, após o encerramento de suas atividades, do contrato ou acordo. A falta dessa política gera uso indevido dos equipamentos, o que pode impactar nas informações da organização.</t>
  </si>
  <si>
    <t xml:space="preserve">Este controle pode ser implementado por meio dos seguintes procedimentos:
1. Formalizar o processo de encerramento de atividades para contemplar a devolução de todos os equipamentos físico e eletrônico, de propriedade da organização.
2. Adotar procedimentos para assegurar que toda a informação relevante seja transferida para a organização e que seja apagada de forma segura do equipamento nos casos em que um funcionário ou partes externas compre o equipamento da organização ou use o seu próprio equipamento pessoal.
3. Monitorar durante o período de encerramento possíveis cópias de informações relevantes (por exemplo, propriedade intelectual) pelos funcionários ou partes externas que estão saindo da organização.
NOTA: Convém que nos casos em que o funcionário ou partes externas tenham conhecimento de que seu trabalho é importante para as atividades que são executadas, esta informação seja documentada e transferida para a organização.
Atenção! Controle elaborado para ambientes genéricos. </t>
  </si>
  <si>
    <t>8.1.4 - Devolução de ativos</t>
  </si>
  <si>
    <t>Indisponibilidade de serviços ou informações;Acesso lógico não autorizado;Fraude ou sabotagem;Acesso físico não autorizado</t>
  </si>
  <si>
    <t>Um esquema para classificar informações físicas e eletrônicas deve ser elaborado.</t>
  </si>
  <si>
    <t>As informações, tanto em meio físico quanto eletrônico, possuem necessidades de proteção quanto a confidencialidade, integridade e disponibilidade, bem como quaisquer outros requisitos que sejam necessários. Por exemplo, informações de crédito de clientes são críticas e podem ser divulgadas somente a pessoas que tenham estrita necessidade de uso, sob risco de vazamento e a consequente perda de credibilidade da organização. Informações perdidas ou corrompidas de produtos internos colocam em risco as oportunidades em caso de lançamento tardio do produto. Isso faz com que seja necessário elaborar um esquema para classificar informações, que defina um conjunto apropriado de níveis de proteção e determine a necessidade de medidas especiais de tratamento para cada nível.
Em geral, a classificação dada à informação é uma maneira de determinar como esta informação vai ser tratada e protegida.</t>
  </si>
  <si>
    <t xml:space="preserve">Este controle pode ser implementado por meio dos seguintes procedimentos:
1. Classificar a informação em termos do seu valor, requisitos legais, sensibilidade e criticidade para evitar modificação ou divulgação não autorizada.
2. Classificar outros ativos além dos ativos de informação de acordo com a classificação da informação armazenada, processada, manuseada ou protegida pelo ativo.
3. Inlcuir, no esquema de classificação, convenções para classificação e critérios para análise crítica da classificação ao longo do tempo.
4. Avaliar o nível de proteção por meio da análise da confidencialidade, integridade e disponibilidade e quaisquer requisitos considerados para a informação.
5. Alinhar o esquema com a política de controle de acesso.
6. Nomear cada nível com um nome que faça sentido no contexto do esquema de classificação.
NOTA 1: Convém que os proprietários de ativos de informação sejam responsáveis por sua classificação.
NOTA 2: Convém que a classificação e os controles de proteção, associados para a informação, leve em consideração as necessidades do negócio para compartilhar ou restrigir a informação bem como os requisitos legais. 
NOTA 3: Convém que o esquema seja consistente em toda a organização de forma que cada pessoa possa classificar a informação e os ativos relacionados da mesma forma, e tenham um entendimento comum dos requisitos de proteção e apliquem a proteção apropriada.
NOTA 4: Convém que a classificação seja incluída nos processos da organização e seja consistente e coerente em toda a organização.
NOTA 5: Convém que os resultados da classificação indiquem o valor dos ativos em função da sua sensibilidade e criticidade para a organização, em termos da confidencialidade, integridade e disponibilidade.
NOTA 6: Um exemplo de um esquema de classificação de confidencialidade da informação poderia ser baseado em quatro níveis, a seguir:
a) quando sua divulgação não causa nenhum dano;
b) quando a divulgação causa constrangimento menor ou inconveniência operacional menor;
c) quando a divulgação tem um pequeno impacto significativo nas operações ou objetivos táticos;
d) quando a divulgação tem um sério impacto sobre os objetivos estratégicos de longo prazo, ou coloca a sobrevivência da organização em risco.
Atenção! Controle elaborado para ambientes genéricos. </t>
  </si>
  <si>
    <t>8.2.1 - Classificação da informação</t>
  </si>
  <si>
    <t>Procedimentos para rotular as informações de acordo com os seus níveis de classificação devem ser definidos.</t>
  </si>
  <si>
    <t>A rotulação de informações classificadas é um requisito chave para acordos de compartilhamento de informações. Rótulos físicos e metadados são uma forma comum de rotulagem. A rotulação de informação e de ativos relacionados podem, às vezes, ter efeitos negativos. Ativos classificados são mais fáceis de identificar e, consequentemente, serem roubados por pessoas internas ou externas.</t>
  </si>
  <si>
    <t>Este controle pode ser implementado por meio dos seguintes procedimentos:
1. Desenvolver e implementar um conjunto apropriado de procedimentos para rotular e tratar informações de acordo com o esquema de classificação da informação adotado pela organização.
2. Conscientizar os funcionários e partes externas do procedimento de classificação da informação.
NOTA 1: Convém que procedimentos para a rotulação da informação abranjam a informação e os seus ativos relacionados, nos formatos físico e eletrônico. A rotulação pode refletir o esquema de classificação estabelecido pela organização. Convém que os rótulos sejam facilmente reconhecidos.
NOTA 2: Convém que o procedimento oriente sobre onde e como os rótulos devem ser colocados, levando-se em conta como a informação é acessada ou os ativos são manuseados, em função dos tipos de mídias. O procedimento pode definir uma situação onde a rotulação é omitida, por exemplo, rotulação de informação não confidencial, para reduzir a carga de trabalho. 
NOTA 3: Convém que os resultados de sistemas que contém informações classificadas como críticas ou sensíveis tenham um nível de classificação apropriado.
Atenção! Controle elaborado para ambientes genéricos.</t>
  </si>
  <si>
    <t>8.2.2 - Rótulos e tratamento da informação</t>
  </si>
  <si>
    <t>Procedimentos para tratar os ativos de acordo com os seus níveis de classificação devem ser definidos.</t>
  </si>
  <si>
    <t>Uma vez classificado um ativo, é necessário tratá-lo de acordo com o nível que lhe foi atribuído. Por exemplo, um ativo classificado como confidencial pode vir a necessitar de controles de segurança adicionais ou opções de tratamento diferenciado no seu processamento, armazenamento e transporte, que devem ser utilizados por todos os usuários autorizados.</t>
  </si>
  <si>
    <t xml:space="preserve">Este controle pode ser implementado por meio dos seguintes procedimentos:
1. Estabelecer procedimentos para o tratamento, processamento, armazenamento e a transmissão da informação, de acordo com a sua classificação, considerando os seguintes itens:
a) Restrições de acesso para apoiar os requisitos de proteção para cada nível de classificação;
b) Manutenção de um registro formal dos destinatários de ativos autorizados;
c) Armazenamento dos ativos de TI de acordo com as especificações dos fabricantes;
d) Identificação eficaz de todas as cópias das mídias, para chamar a atenção dos destinatários autorizados.
NOTA 1: O esquema de classificação usado na organização pode não ser equivalente aos esquemas usados por outras organizações, mesmo se os nomes dos níveis forem similares; adicionalmente, uma informação que transita entre organizações pode variar a sua classificação dependendo do contexto da informação em cada organização, mesmo se os esquemas de classifcação são idênticos.
NOTA 2: Convém que acordos com outras organizações que incluam o compartilhamento de informação, contemplem procedimentos para identificar a classificação daquela informação e interpretar os rótulos de classificação de outras organizações.
Atenção! Controle elaborado para ambientes genéricos. </t>
  </si>
  <si>
    <t>8.2.3 - Tratamento dos ativos</t>
  </si>
  <si>
    <t>Indisponibilidade de serviços ou informações;Acesso lógico não autorizado;Fraude ou sabotagem;Erros, omissões ou uso indevido;Furto ou roubo</t>
  </si>
  <si>
    <t>Regras para o gerenciamento de mídias removíveis devem ser elaboradas.</t>
  </si>
  <si>
    <t>Fitas, discos, "pendrives", CD, DVD, "blu-ray" e mídia impressa, dentre outras mídias removíveis, via de regra contêm dados e informações confidenciais para o negócio da organização. Tais mídias têm como característica a portabilidade, o que permite que sejam facilmente retiradas da organização e até mesmo entregues a concorrentes, o que acarreta a necessidade de procedimentos específicos para o seu gerenciamento e controle.</t>
  </si>
  <si>
    <t>Este controle pode ser implementado por meio dos seguintes procedimentos: 
1. Habilitar unidades de mídias removíveis somente se houver uma necessidade do negócio.
2. Registrar as mídias removíveis para limitar a oportunidade de perda de dados.
3. Apagar, quando não for mais necessário, o conteúdo de qualquer meio magnético reutilizável que venha a ser retirado da organização.
4. Registrar a remoção de qualquer mídia da organização. Isso deve ser feito somente mediante autorização.
5. Armazenar as mídias de forma segura e em ambientes protegidos, de acordo com as normas da empresa e recomendações do fabricante.
6. Requerer autorização para remoção de qualquer mídia da organização e mantido o registro dessa remoção como trilha de auditoria.
7. Usar, no caso em que a integridade ou confidencialidade dos dados sejam considerações importantes, técnicas de criptografia, para proteger os dados na mídia removível.
8. Monitorar a transferência da informação contida na mídia.
NOTA 1: Informações armazenadas em mídias que precisam estar disponíveis por muito tempo devem ser armazenadas em outro local para evitar perda de informações devido à deterioração das mídias.
NOTA 2: O gerenciamento das mídias deve ser baseado na política de classificação da informação.
NOTA 3: Convém que procedimentos e níveis de autorização sejam documentados.
Atenção! Controle elaborado para ambientes genéricos.</t>
  </si>
  <si>
    <t>8.3.1 - Gerenciamento de mídias removíveis</t>
  </si>
  <si>
    <t>Acesso lógico não autorizado;Fraude ou sabotagem;Erros, omissões ou uso indevido</t>
  </si>
  <si>
    <t>Procedimentos para descarte seguro de mídias devem ser elaborados.</t>
  </si>
  <si>
    <t>Mídias óticas e eletrônicas, tanto as fixas como as removíveis, contêm dados e informações confidenciais para o negócio da organização. Quando não forem mais necessárias, estas devem ser descartadas de forma segura e protegida, visto que um dos métodos mais utilizados por concorrentes e sabotadores para a obtenção de informações privilegiadas é a captura de lixo informático.</t>
  </si>
  <si>
    <t>Este controle pode ser implementado por meio dos seguintes procedimentos: 
1. Implementar procedimentos formais para o descarte seguro das mídias para minimizar o risco de vazamento de informações sensíveis para pessoas não autorizadas, considerando os itens abaixo:
a) Convém que mídias contendo informações confidenciais sejam guardadas e destruídas de forma segura e protegida, como por exemplo, através de incineração ou trituração, ou da remoção dos dados para uso por outra aplicação dentro da organização;
b) Procedimentos sejam implementados para identificar os itens que requerem descarte seguro;
c) Pode ser mais fácil implementar a coleta e descarte seguro de todas as mídias a serem inutilizadas do que tentar separar apenas aquelas contendo informações sensíveis;
d) Muitas organizações oferecem serviços de coleta e descarte de mídia. Convém que sejam tomados cuidados na seleção de um fornecedor com experiência e controles adequados;
e) Convém que o descarte de itens sensíveis sejam registrados, sempre que possível, para se manter uma trilha de auditoria.
NOTA 1: Quando da acumulação de mídias para descarte, seja levada em consideração o efeito proveniente do acúmulo, o que pode fazer com que uma grande quantidade de informação não sensível torne-se sensível.
NOTA 2: O descarte das mídias deve ser baseado na política de classificação da informação.
NOTA 3: Equipamentos danificados contendo dados sensíveis podem exigir uma avaliação de riscos para determinar se é recomendado que os itens sejam destruídos fisicamente ao invés de serem enviados para conserto ou descartados.
Atenção! Controle elaborado para ambientes genéricos.</t>
  </si>
  <si>
    <t>8.3.2 - Descarte de mídias</t>
  </si>
  <si>
    <t>Procedimentos para o transporte seguro de mídias devem ser definidos.</t>
  </si>
  <si>
    <t>Informações podem ser vulneráveis a acesso não autorizado, uso indevido ou corrupção durante o transporte físico, por exemplo, quando o envio de mídia através do serviço postal ou via correio. Neste controle, incluem-se mídias de documentos em papel. Quando a informação confidencial não é criptografada na mídia, convém que seja considerada a proteção física adicional desta mídia.</t>
  </si>
  <si>
    <t>Este controle pode ser implementado por meio dos seguintes procedimentos:
1. Proteger mídias que contém informações contra acesso não autorizado, uso impróprio ou corrupção, durante o transporte.
2. Considerar as seguintes recomendações para proteger as mídias que contêm informações, quando transportadas:
a) Que o meio de transporte ou o serviço de mensageiros sejam confiáveis;
b) Que seja definida uma relação de portadores autorizados em concordância com o gestor;
c) Que seja estabelecido procedimento para a verificação da identificação dos transportadores;
d) Que a embalagem seja suficiente para proteger o conteúdo contra qualquer dano físico, como os que podem ocorrer durante o transporte, e que seja feita de acordo com as especificações dos fabricantes (como no caso de softwares), por exemplo, protegendo contra fatores ambientais que possam reduzir a possibilidade de restauração dos dados como a exposição ao calor, umidade ou campos eletromagnéticos;
e) Que registros (logs) sejam guardados, identificando o conteúdo da mídia, a proteção aplicada, bem como os registros dos tempos de transferência no trânsito entre o custodiante e o destino final.
Atenção! Controle elaborado para ambientes genéricos.</t>
  </si>
  <si>
    <t>8.3.3 - Transferência física de mídias</t>
  </si>
  <si>
    <t>Indisponibilidade de serviços ou informações;Acesso lógico não autorizado;Fraude ou sabotagem;Erros, omissões ou uso indevido</t>
  </si>
  <si>
    <t>Uma política de controle de acesso deve ser estabelecida.</t>
  </si>
  <si>
    <t>A falta de uma política de controle de acesso pode permitir a ocorrência de acessos não autorizados a ambientes, sistemas e informações críticas, pondo em risco a confidencialidade, a integridade e a disponibilidade dos mesmos. Por exemplo, os proprietários de sistemas críticos podem liberar sem critérios o acesso  para todas as pessoas do seu setor, expondo, desta forma, estes sistemas a riscos de perda ou alteração indevida de informações sem o devido controle de quem efetuou determinadas operações.</t>
  </si>
  <si>
    <t xml:space="preserve">Este controle pode ser implementado por meio dos seguintes procedimentos:
1. Estabelecer, documentar e analisar criticamente uma política de controle de acesso baseada nos requisitos de segurança da informação e dos negócios, considerando os seguintes itens:
a) requisitos de segurança de aplicações de negócios individuais;
b) política para disseminação e autorização da informação, por exemplo, o princípio “necessidade de conhecer” e níveis de segurança e a classificação das informações;
c) consistência entre os direitos de acesso e as políticas de classificação da informação em diferentes sistemas e redes;
d) legislação pertinente e qualquer obrigação contratual relativa à proteção de acesso para dados ou serviços;
e) gerenciamento de direitos de acesso em um ambiente distribuído e conectado à rede que reconhece todos os tipos de conexões disponíveis;
f) segregação de funções de controle de acesso, por exemplo, pedido de acesso, autorização de acesso, administração de acesso;
g) requisitos para autorização formal de pedidos de acesso;
h) requisitos para análise crítica periódica de direitos de acesso;
i) remoção de direitos de acesso;
j) arquivo dos registros de todos os eventos significantes, relativos ao uso e gerenciamento das identidades do usuário e da informação de autenticação secreta;
k) regras para o acesso privilegiado.
2. Garantir que os proprietários dos ativos determinem regras apropriadas do controle de acesso, direitos de acesso e restrições para papéis específicos dos usuários acessarem seus ativos, com o nível de detalhe e o rigor dos controles que reflitam os riscos de segurança da informação associados.
NOTA 1: Convém que sejam tomados cuidados na especificação de regras de controle de acesso quando se considerar o seguinte:
a) estabelecer regra baseada na premissa de que “Tudo é proibido a menos que expressamente permitido" em lugar da regra mais fraca que "Tudo é permitido, a menos que expressamente proibido";
b) mudanças em rótulos de informação que são iniciadas automaticamente através de recursos de processamento da informação e aquelas iniciadas pela observação de um usuário;
c) mudanças em permissões de usuário que são iniciadas automaticamente pelo sistema de informação e os que iniciaram por um administrador;
d) regras que requerem aprovação específica antes de um decreto ou lei e as que não necessitam. Convém que as regras para controle de acesso sejam apoiadas por procedimentos formais e responsabilidades claramente definidas;
NOTA 2: Considerar os controles de acesso lógico e físico de forma conjunta. 
NOTA 3: Convém que uma declaração nítida dos requisitos do negócio a serem atendidos pelo controle de acesso, seja fornecida aos usuários e provedores de serviços.
NOTA 4: Dois dos frequentes princípios que orientam a política de controle de acesso são:
a) necessidade de conhecer: você somente tem permissão para acessar informação que você necessita para desempenhar suas tarefas (tarefas e atribuições diferentes significam diferentes necessidades de conhecer e diferentes perfis de acesso);
b) necessidade de uso: você somente tem permissão para acessar os recursos de processamento da informação (equipamentos de TI, aplicações, procedimentos, salas), que você necessita para desempenhar a sua tarefa/função/papel.
Atenção! Controle elaborado para ambientes genéricos. </t>
  </si>
  <si>
    <t>9.1.1 - Política de controle de acesso</t>
  </si>
  <si>
    <t>Uma política de uso de redes de computadores e serviços de rede deve ser elaborada.</t>
  </si>
  <si>
    <t>Conexões sem autorização e inseguras nos serviços de rede podem afetar toda organização. Este controle é particularmente importante para conexões de redes sensíveis ou aplicações de negócios críticos ou para usuários em locais de alto risco, por exemplo, áreas públicas ou externas que estão fora da administração e controle da segurança da organização.</t>
  </si>
  <si>
    <t xml:space="preserve">Este controle pode ser implementado por meio dos seguintes procedimentos:
1. Elaborar uma política de uso de redes e serviços de rede com regras para o seu gerenciamento, incluindo:
a) redes e serviços de redes que são permitidos de serem acessados;
b) procedimentos de autorização para determinar quem tem permissão para acessar quais redes e serviços de redes;
c) procedimentos e controles de gerenciamento para proteger o acesso a conexões e serviços de redes;
d) os meios usados para acessar redes e serviços de rede (por exemplo, uso de VPN ou redes sem fio);
e) requisitos de autenticação do usuário para acessar vários serviços de rede;
f) monitoramento do uso dos serviços de rede.
NOTA: Convém que a política do uso de serviço de rede seja consistente com a política de controle de acesso da organização.
Atenção! Controle elaborado para ambientes genéricos. </t>
  </si>
  <si>
    <t>9.1.2 - Acesso às redes e aos serviços de rede</t>
  </si>
  <si>
    <t xml:space="preserve">Um processo formal de registro e cancelamento de usuários deve ser implementado.
</t>
  </si>
  <si>
    <t>A concessão indiscriminada de contas de acesso a sistemas e serviços, assim como a não obrigatoriedade de revogação de contas não utilizadas (por exemplo, de ex-funcionários), favorece a ocorrência de acessos indevidos. Por isso, é necessário um gerenciamento rígido das contas de acesso e privilégios atribuídos.</t>
  </si>
  <si>
    <t xml:space="preserve">Este controle pode ser implementado por meio dos seguintes procedimentos:
1. Implementar um processo formal de registro e cancelamento de usuário para permitir atribuição de direitos de acesso, incluindo:
a) o uso de um ID de usuário único, para permitir relacionar os usuários com suas responsabilidades e ações; o uso compartilhado de ID de usuário somente será permitido, onde eles são necessários por razões operacionais ou de negócios e convém que seja aprovado e documentado;
b) a imediata remoção ou desabilitação do ID de usuário que tenha deixado a organização ;
c) a remoção e identificação, de forma periódica, ou a desabilitação de usuários redundantes com ID;
d) a garantia de que o ID de usuário redundante não é emitido para outros usuários;
NOTA: Fornecer ou revogar o acesso à informação ou aos recursos de processamento da informação, normalmente é um procedimento de duas etapas:
a) atribuir e permitir, ou revogar, um ID de um usuário;
b) fornecer, ou revogar, os direitos de acesso para este usuário de ID.
Atenção! Controle elaborado para ambientes genéricos. </t>
  </si>
  <si>
    <t>9.2.1 - Registro e cancelamento de usuário</t>
  </si>
  <si>
    <t>Um procedimento de concessão e revogação de direitos de acesso a sistemas e serviços deve ser definido.</t>
  </si>
  <si>
    <t>A concessão indiscriminada de diretos de acesso a sistemas e serviços, assim como a não obrigatoriedade de revogação de acessos desnecessários para um usuário específico, favorece a ocorrência de acessos indevidos. Por isso, é necessário um gerenciamento rígido dos privilégios atribuídos aos usuários.</t>
  </si>
  <si>
    <t xml:space="preserve">Este controle pode ser implementado por meio dos seguintes procedimentos:
1. Estabelecer procedimentos que orientem a concessão e revogação de direitos de acesso. Os seguintes pontos devem ser tratados:
a) obter autorização do proprietário do sistema ou do serviço da informação para o uso do serviço ou sistema da informação; aprovações separadas para os direitos de acesso da direção também pode ser recomendada;
b) verificar que o nível de acesso concedido é apropriado ás políticas de acesso e é consistente com outros requisitos, tais como, segregação de funções;
c) garantir que os direitos de acesso não estão ativados (por exemplo, por provedores de serviços) antes que o procedimento de autorização esteja completo;
d) manter de um registro central de direitos de acesso concedido ao ID de usuário para acessar serviços e sistemas de informação;
e) adaptar os direitos de acesso dos usuários que tenham mudado de função ou de atividades, e imediata remoção ou bloqueio dos direitos de acesso dos usuários que deixaram a organização;
f) analisar os direitos de acesso criticamente a intervalos regulares com os proprietários dos serviços ou sistemas de informação.
NOTA 1: Convém considerar estabelecer as regras de acesso do usuário baseadas nos requisitos do negócio que resumam um número de direitos de acesso em um perfil típico de acesso do usuário. Solicitações de acesso e análises críticas, são facilmente gerenciadas no nível de tais papéis do que no nível de direitos particulares.
NOTA 2: Convém considerar incluir cláusulas nos contratos de pessoas e nos contratos de serviços, que especifiquem sanções no caso de tentativa de acesso não autorizado pelas pessoas ou pelas partes externas.
Atenção! Controle elaborado para ambientes genéricos. </t>
  </si>
  <si>
    <t xml:space="preserve">9.2.2 - Provisionamento para acesso de usuário </t>
  </si>
  <si>
    <t>Um procedimento para controlar a concessão e o uso de privilégios especiais de acesso a sistemas e serviços deve ser implementado.</t>
  </si>
  <si>
    <t>O uso inapropriado de privilégios especiais de acesso (quaisquer características ou recursos que habilitam usuários a exceder os controles existentes em sistemas e serviços) pode ser um grande fator de contribuição para falhas ou violações, permitindo a divulgação ou modificação imprópria de informações, fraudes e sabotagens.
Por exemplo, a liberação excessiva de privilégios de administrador sobre uma base de dados de índices estatísticos que deveriam ser apenas consultados pelos usuários em geral permite que os dados ali presentes possam ser alterados ou modificados acidental ou deliberadamente gerando impactos diretos nos níveis de segurança da organização.</t>
  </si>
  <si>
    <t xml:space="preserve">Este controle pode ser implementado por meio dos seguintes passos:
1. Controlar a alocação de direitos de acesso privilegiado por meio de um processo de autorização formal, de acordo com a política de controle de acesso pertinente, considerando os seguintes passos:
a) identificar os direitos de acesso privilegiados, associados a cada sistema ou processo, por exemplo, sistema operacional, sistemas de gerenciamento de banco de dados e cada aplicação, e de categorias de usuários para os quais estes necessitam ser concedido.
b) conceder os direitos de acesso privilegiado a usuários conforme a necessidade de uso e com base em eventos alinhados com a política de controle de acesso, baseado nos requisitos mínimos para sua função;
c) conceder e manter um processo de autorização e um registro de todos os privilégios. direitos de acesso privilegiados não sejam concedidos até que todo o processo de autorização esteja finalizado;
d) definir requisitos para expirar os direitos de acesso privilegiado;
e) atribuir os direitos de acesso privilegiados a um ID de usuário diferente daqueles usados nas atividades normais do negócio. As atividades normais do negócio não sejam desempenhadas usando contas privilegiadas;
f) analisar as competências dos usuários com direitos de acesso privilegiado criticamente a intervalos regulares, para verificar se eles estão alinhados com as suas obrigações;
g) estabelecer e manter procedimentos específicos para evitar o uso não autorizado de ID de usuário de administrador genérico, de acordo com as capacidades de configuração dos sistemas;
h) manter para o ID de usuário de administrador genérico, a confidencialidade da informação de autenticação secreta quando for compartilhada (por exemplo, mudanças de senhas com frequência e tão logo quanto possível, quando um usuário privilegiado deixa a organização ou muda de função, comunicação entre os usuários privilegiados por meio de mecanismos apropriados).
Atenção! Controle elaborado para ambientes genéricos. </t>
  </si>
  <si>
    <t>9.2.3 - Gerenciamento de direitos de acesso privilegiados</t>
  </si>
  <si>
    <t>Um procedimento para o gerenciamento das informações de autenticação secreta dos usuários deve ser implementado.</t>
  </si>
  <si>
    <t>Senhas são normalmente usadas como um tipo de informação de autenticação secreta e é uma forma comum de verificar a identidade de um usuário. Outros tipos de informação de autenticação secreta são chaves criptográficas e outros dados armazenados em tokens (por exemplo, "smart cards"), que produzem códigos de autenticação. De forma a evitar a exposição dos sistemas a atacantes ou pessoas mal intencionadas, convém que um processo de gerenciamento formal seja estabelecido para essas informações de autenticação secreta.</t>
  </si>
  <si>
    <t>Este controle pode ser implementado por meio dos seguintes procedimentos:
1. Controlar a concessão de informação de autenticação secreta por meio de um processo de gerenciamento formal, considerando os seguintes requisitos:
a) solicitar aos usuários a assinatura de uma declaração, para manter a confidencialidade da informação de autenticação secreta e manter as senhas de grupos de trabalho, exclusivamente com os membros do grupo; esta declaração assinada pode ser incluída nos termos e condições da contratação;
b) garantir, onde os usuários necessitam manter suas próprias informações de autenticação secreta, que lhes sejam fornecidas uma informação de autenticação secreta temporária, as quais o usuário é obrigado a alterá-la no primeiro uso;
c) estabelecer procedimentos para verificar a identidade de um usuário antes de fornecer uma informação de autenticação secreta, temporária, de substituição ou nova;
d) fornecer informação de autenticação secreta temporárias aos usuários de maneira segura; o uso de mensagens de correio eletrônico de terceiros ou desprotegido (texto claro) seja evitado;
e) que a informação de autenticação secreta temporária seja única para uma pessoa e que não seja fácil de ser advinhada;
f)  que os usuários acusem o recebimento da informação de autenticação secreta;
g) alterar as informações de autenticações secretas padrão logo após a instalação de sistemas ou software.
Atenção! Controle elaborado para ambientes genéricos.</t>
  </si>
  <si>
    <t xml:space="preserve">9.2.4 - Gerenciamento da informação de autenticação secreta de usuários
</t>
  </si>
  <si>
    <t>Uma revisão periódica dos direitos de acesso dos usuários para sistemas e serviços deve ser realizada.</t>
  </si>
  <si>
    <t>Os direitos de acesso a sistemas e serviços podem ser concedidos indevidamente, ou necessitar de ajustes para um nível apropriado com o passar do tempo. Além disso, pessoas mal intencionadas podem ter conseguido privilégios especiais de forma indevida com objetivo de realizar futuros ataques. Desta forma, uma revisão periódica deve ser efetuada com o intuito de manter o controle efetivo sobre os direitos de acesso existentes.</t>
  </si>
  <si>
    <t>Este controle pode ser implementado por meio dos seguintes procedimentos:
1. Revisar os direitos de acesso de usuários em intervalos regulares e depois de quaisquer mudanças, como promoção, remanejamento ou encerramento do contrato.
2. Analisar criticamente e realocar os direitos de acesso de usuários movidos de um tipo de atividade para outra na mesma organização.
3. Revisar autorizações para direitos de acesso privilegiado especial em intervalos mais frequentes.
4. Verificar as alocações de privilégios em intervalo de tempo regular para garantir que privilégios não autorizados não foram obtidos.
5. Registrar as modificações para contas privilegadas para análise crítica periódica.
Atenção! Controle elaborado para ambientes genéricos.</t>
  </si>
  <si>
    <t>9.2.5 - Análise crítica dos direitos de acesso de usuário</t>
  </si>
  <si>
    <t>Um procedimento para retirada ou ajuste de direitos de acesso após o encerramento ou mudanças das atividades deve ser elaborado.</t>
  </si>
  <si>
    <t>Em certas circunstâncias os direitos de acesso podem ser alocados com base no que está sendo disponibilizado para mais pessoas do que as que estão saindo (funcionário, fornecedor ou terceiro), como, por exemplo, grupos de ID. Em tais casos, convém que as pessoas que estão saindo da organização sejam retiradas de quaisquer listas de grupos de acesso e que sejam tomadas providências para avisar aos outros funcionários, fornecedores e terceiros envolvidos para não mais compartilhar esta informação com a pessoa que está saindo.
Nos casos em que o encerramento da atividade seja da iniciativa do gestor, os funcionários, fornecedores ou terceiros descontentes podem deliberadamente corromper a informação ou sabotar os recursos de processamento da informação. No caso de pessoas demitidas ou exoneradas, elas podem ser tentadas a coletar informações para uso futuro.</t>
  </si>
  <si>
    <t xml:space="preserve">Este controle pode ser implementado por meio dos seguintes procedimentos:
1. Remover ou suspender os direitos de acesso da pessoa, aos ativos associados com os sistemas de informação e serviços após o encerramento das atividades, contratos ou acordos.
2. Reduzir ou retirar os direitos de acesso aos ativos de informação e aos recursos de processamento da informação antes que a atividade se encerre ou altere, dependendo da avaliação de fatores de risco, como:
a) se o encerramento da atividade ou a mudança é iniciada pelo funcionário, parte externa ou pelo gestor e a razão do encerramento da atividade;
b) as responsabilidades atuais do funcionário, parte externa ou qualquer outro usuário;
c) o valor dos ativos atualmente acessíveis.
3. Alterar as senhas de contas que permaneçam ativas, após um encerramento de atividades, mudança do trabalho, contrato ou acordo.
NOTA 1: As mudanças de uma atividade podem refletir na retirada de todos os direitos de acesso que não foram aprovados para o novo trabalho. Convém que os direitos de acesso que sejam retirados ou adaptados, incluam o acesso lógico e físico.
NOTA 2: A remoção ou o ajuste dos direitos de acesso pode ser feito por meio da remoção, revogação ou substituição de chaves, cartões de identificação, recursos de processamento da informação ou subscrições.
NOTA 3: Convém que qualquer documentação que identifique os direitos de acesso de funcionários e partes externas reflita a remoção ou ajuste dos direitos de acesso.
Atenção! Controle elaborado para ambientes genéricos.
</t>
  </si>
  <si>
    <t>9.2.6 - Retirada ou ajuste de direitos de acesso</t>
  </si>
  <si>
    <t>Regras para o uso da informação de autenticação secreta devem ser elaboradas.</t>
  </si>
  <si>
    <t xml:space="preserve">Senhas são um meio comum de autenticação secreta para que o acesso a sistemas e serviços seja liberado conforme os níveis de autorização concedidos, podendo se tornar vulneráveis sem o devido tratamento. O fornecimento de um "Single Sign On" (SSO) ou outras ferramentas de gerenciamento de informação de autenticação secreta reduz o número de informação de autenticação secreta que os usuários são solicitados a proteger, aumentando dessa forma a eficácia desse controle. Entretanto, estas ferramentas podem também aumentar o impacto da revelação da informação de autenticação secreta.
</t>
  </si>
  <si>
    <t xml:space="preserve">Este controle pode ser implementado por meio dos seguintes procedimentos:
1. Informar a todos os usuário para:
a) manterem a confidencialidade da informação de autenticação secreta, garantindo que ela não é divulgada para quaisquer outras partes, incluindo autoridades e lideranças;
b) evitarem manter anotadas a informação de autenticação secreta (por exemplo, papel, arquivos ou dispositivos móveis), a menos que elas possam ser armazenadas de forma segura e o método de armazenamento esteja aprovado (por exemplo, sistema de gerenciamento de senha);
c) alterarem a informação de autenticação secreta, sempre que existir qualquer indicação de possível comprometimento do sistema ou da própria senha;
d) quando as senhas são usadas como informação de autenticação secreta, selecionar senhas de qualidade com um tamanho mínimo que sejam:
- fáceis de lembrar;
- não baseadas em nada que alguém facilmente possa adivinhar ou obter usando informações relativas à pessoa, por exemplo, nomes, números de telefone e datas de aniversário;
- não vulneráveis a ataque de dicionário (por exemplo, não consistir em palavras inclusas no dicionário);
- isentas de caracteres idênticos consecutivos, todos numéricos ou todos alfabéticos sucessivos;
- caso a senha seja temporária, ela deve ser mudada no primeiro acesso (log-on);
e) não compartilharem a informação de autenticação secreta de usuários individuais;
f) garantirem adequada proteção de senhas quando as senhas são usadas como informação de autenticação secreta em procedimentos automáticos de acesso (log-on) e são armazenadas;
g) não utilizarem a mesma informação de autenticação secreta para uso com finalidades profissionais e pessoais.
Atenção! Controle elaborado para ambientes genéricos. </t>
  </si>
  <si>
    <t>9.3.1 - Uso da informação de autenticação secreta</t>
  </si>
  <si>
    <t>Indisponibilidade de serviços ou informações;Acesso lógico não autorizado;Fraude ou sabotagem</t>
  </si>
  <si>
    <t>Uma política de acesso às informações e funções dos sistemas de aplicação deve ser estabelecida.</t>
  </si>
  <si>
    <t>Os sistemas de aplicação com informações confidenciais ou sensíveis ao negócio da organização são o mais provável alvo de quebra de segurança. Devem, portanto, ser adequadamente protegidos e ter os acessos autorizados exclusivamente para atender as necessidades dos usuários (princípio do "need-to-know"). Adicionalmente, as funções privilegiadas dos sistemas de aplicação - como as funções de administração, suporte ou monitoração - também devem ter o acesso restrito, de forma que as informações de direitos de acesso, contabilização, auditoria, etc. tenham sua integridade e confidencialidade preservadas.</t>
  </si>
  <si>
    <t xml:space="preserve">Este controle pode ser implementado por meio dos seguintes procedimentos:
1. Considerar os seguintes itens de forma a apoiar os requisitos de restrição de acesso:
a) fornecer menus para controlar o acesso às funções dos sistemas de aplicação;
b) controlar quais dados podem ser acessados por um usuário em particular;
c) controlar os direitos de acesso dos usuários, por exemplo, ler, escrever, excluir e executar;
d) controlar os direitos de acesso de outras aplicações;
e) limitar a informação contidas nas saídas;
f) prover controles de acesso lógico ou fisico para o isolamento de aplicações sensíveis, dados de aplicação ou sistemas.
NOTA 1: Convém que restrições para o acesso sejam baseadas nos requisitos das aplicações individuais do negócio e de acordo com a política de controle de acesso definida.
Atenção! Controle elaborado para ambientes genéricos. </t>
  </si>
  <si>
    <t>9.4.1 - Restrição de acesso à informação</t>
  </si>
  <si>
    <t>Indisponibilidade de serviços ou informações;Acesso lógico não autorizado;Fraude ou sabotagem;Perda de rastreabilidade</t>
  </si>
  <si>
    <t>Procedimentos seguros de "logon" devem ser implementados no acesso aos sistemas e aplicações.</t>
  </si>
  <si>
    <t>A identificação de um usuário válido é o ponto de partida para uma invasão ou ataque à rede, colocando em risco informações sensíveis, sistemas e serviços. Isso torna crítico o procedimento de entrada no sistema operacional  ("log-on"), que precisa ser projetado para minimizar a possibilidade de acessos não autorizados e impedir o sucesso na captura indevida, clonagem ou uso de técnicas de adivinhação (força bruta) de contas e senhas de acesso.</t>
  </si>
  <si>
    <t>Este controle pode ser implementado por meio dos seguintes procedimentos:
1. Estabelecer procedimentos que definam regras e orientem a entrada segura no sistema ("log-on"), tratando dos seguintes pontos:
a) não mostrar identificadores de sistema ou de aplicações até que o processo de entrada no sistema tenha sido concluído com sucesso.
b) mostrar um aviso geral informando que somente pessoas autorizadas devem obter acesso ao computador.
c) não fornecer mensagens de ajuda durante o procedimento de entrada no sistema que poderiam auxiliar um usuário não autorizado.
d) validar a informação de entrada no sistema apenas quando todos os dados de entrada estiverem completos. Caso ocorra uma condição de erro, o sistema não deve indicar que parte do dado de entrada está correta ou incorreta.
e) protejer contra tentativas forçadas de entrada no sistema (log-on);
f) registrar tentativas de acesso ao sistema, sem sucesso e bem sucedida;
g) comunicar um evento de segurança caso uma tentativa potencial ou uma violação bem sucedida de entrada no sistema (log-on), seja detectada;
h) mostrar as seguintes informações quando o procedimento de entrada no sistema (log-on) finalizar com sucesso:
- data e hora da última entrada no sistema (log-on) com sucesso;
- detalhes de qualquer tentativa sem sucesso de entrada no sistema (log-on) desde o último acesso com sucesso;
i) não mostrar a senha que está sendo informada;
j) não transmitir senhas em texto claro pela rede;
k) encerrar sessões inativas após um período definido de inatividade, especialmente em locais de alto risco, tais como, locais públicos, ou àreas externas ao gerenciamento de segurança da organização ou quando do uso de dispositivos móveis;
l) restringir os tempos de conexão para fornecer segurança adicional nas aplicações de alto risco e reduzir a janela de oportunidade para acesso não autorizado.
Atenção! Controle elaborado para ambientes genéricos.</t>
  </si>
  <si>
    <t>9.4.2 - Procedimentos seguros de entrada no sistema (log-on)</t>
  </si>
  <si>
    <t>Um sistema para gerenciamento de senhas deve ser implementado.</t>
  </si>
  <si>
    <t>Em grande parte dos sistemas e serviços a identificação e autenticação dos usuários são realizadas mediante digitação de identificação de usuário (ID) e senha. A inexistência de um sistema apropriado de manutenção de senhas, que defina, dentre outros pontos, controles e restrições para criação, atualização e uso de senhas, é uma fragilidade para este método de autenticação, que pode ser facilmente burlado ou quebrado através de métodos de força bruta ("brute force") ou ataques de dicionário, por exemplo.</t>
  </si>
  <si>
    <t xml:space="preserve">Este controle pode ser implementado por meio dos seguintes procedimentos:
1. Implantar um sistema interativo de gerenciamento de senhas com as seguintes características:
a) obrigue o uso individual de ID de usuário e senha para manter responsabilidades;
b) permita que os usuários selecionem e modifiquem suas próprias senhas, incluindo um procedimento de confirmação para evitar erros;
c) obrigue a escolha de senhas de qualidade;
d) obrigue os usuários a mudarem as suas senhas temporárias no primeiro acesso ao sistema;
e) force as mudanças de senha a intervalos regulares, conforme necessário;
f) mantenha um registro das senhas anteriores utilizadas e bloquei a reutilização;
g) não mostre as senhas na tela quando forem digitadas;
h) armazene os arquivos de senha separadamente dos dados do sistema da aplicação;
i) armazene e transmita as senhas de forma protegida.
NOTA: algumas aplicações requerem que as senhas dos usuários sejam atribuídas por uma autoridade independente e, nestes casos, os itens b), d), e e) dessa recomendação não devem ser aplicados.
Atenção! Controle elaborado para ambientes genéricos. </t>
  </si>
  <si>
    <t>9.4.3 - Sistema de gerenciamento de senha</t>
  </si>
  <si>
    <t>Indisponibilidade de serviços ou informações;Acesso lógico não autorizado;Queda de performance</t>
  </si>
  <si>
    <t>Mecanismos de restrição para o uso de programas utilitários de sistemas devem ser implementados.</t>
  </si>
  <si>
    <t>A maioria das instalações possui um ou mais programas utilitários de sistema que podem violar ou sobrepor os controles de segurança dos sistemas e aplicações, tornando-os ineficazes para a gestão de segurança da informação corporativa. Adicionalmente, estes programas podem reduzir o processamento e a memória livre do sistema, comprometendo o desempenho dos recursos. Assim, é necessário restringir e controlar a instalação e o uso de programas utilitários de sistemas, de forma que o ambiente computacional seja mantido o mais padronizado possível.</t>
  </si>
  <si>
    <t xml:space="preserve">Este controle pode ser implementado por meio dos seguintes procedimentos:
1. Considerar as seguintes diretrizes para o uso de utilitários de programa que possam ser capazes de sobrepor os controles dos sistemas e as aplicações:
a) uso de procedimentos de identificação, autenticação e autorização para programas utilitários de sistema;
b) segregação de programas utilitários dos softwares de aplicação;
c) limitação do uso de programas utilitários a um número mínimo de usuários confiáveis e autorizados;
d) autorização para uso programas utilitários não previstos;
e) limitação da disponibilidade dos programas utilitários, por exemplo para a duração de uma modificação autorizada;
f) registro de todo o uso de programas utilitários;
g) definição e documentação dos níveis de autorização para os programas utilitários;
h) remoção ou desabilitação de todos os programas utilitários desnecessários;
i) não deixar programas utilitários disponíveis para usuários que têm acesso às aplicações nos sistemas onde a segregação de funções é requerida.
Atenção! Controle elaborado para ambientes genéricos. </t>
  </si>
  <si>
    <t>9.4.4 - Uso de programas utilitários privilegiados</t>
  </si>
  <si>
    <t>Acesso lógico não autorizado;Fraude ou sabotagem;Erros, omissões ou uso indevido;Falha de software;Ação de código malicioso</t>
  </si>
  <si>
    <t>Controles de acesso ao código-fonte de programas devem ser implementados.</t>
  </si>
  <si>
    <t>Convém controlar estritamente o acesso ao código-fonte de programas e de itens associados (como desenhos, especificações, planos de verificação e de validação) com a finalidade de prevenir a introdução de funcionalidade não autorizada e para evitar mudanças não intencionais, bem como para manter a confidencialidade de propriedade intelectual valiosa. Para os códigos-fonte de programas, este controle pode ser obtido com a guarda centralizada do código, de preferência utilizando bibliotecas de programa-fonte.</t>
  </si>
  <si>
    <t>Este controle pode ser implementado por meio dos seguintes procedimentos:
1. Considerar as seguintes orientações para o controle de acesso às bibliotecas de programa-fonte, com a finalidade de reduzir o risco de corrupção de programas de computador:
a) evitar quando possível manter as bibliotecas de programa-fonte no mesmo ambiente dos sistemas operacionais;
b) implementar o controle do código-fonte de programa e das bibliotecas de programa-fonte, conforme procedimentos estabelecidos; 
c) limitar o acesso da equipe de suporte às bibliotecas de código-fonte;
d) apenas o responsável designado em manter a biblioteca, e sob autorização do gestor de suporte de TI, deve atualizar as bibliotecas de programa-fonte e sua distribuí-las aos programadores;
e) manter as listagens dos programas em um ambiente seguro;
f) manter um registro de auditoria de todos os acessos a código-fonte de programas;
g) aplicar procedimentos rígidos de controle de mudanças na manutenção e cópia de bibliotecas de programa-fonte.
NOTA: Se o código do programa-fonte pretende ser publicado, controles adicionais devem ser considerados para ajudar a garantir a sua integridade (por exemplo, assinatura digital).
Atenção! Controle elaborado para ambientes genéricos.</t>
  </si>
  <si>
    <t>9.4.5 - Controle de acesso ao código-fonte de programas</t>
  </si>
  <si>
    <t>Indisponibilidade de serviços ou informações;Erros, omissões ou uso indevido;Falha de software;Repúdio</t>
  </si>
  <si>
    <t>Uma política para o uso de controles criptográficos para a proteção da informação deve ser elaborada.</t>
  </si>
  <si>
    <t xml:space="preserve">O uso dos controles de criptografia em âmbito corporativo exige regras que garantam a padronização e a orientação adequadas. Por exemplo, o uso de criptografia para proteger todos os dados, armazenados num sistema de banco de dados, pode inviabilizar operações de que dependam da interoperabilidade desse sistema com outras aplicações. 
Regras são necessárias para se maximizar os benefícios e reduzir os riscos da utilização das técnicas criptográficas, além de evitar o uso impróprio ou incorreto desses recursos. </t>
  </si>
  <si>
    <t xml:space="preserve">Este controle pode ser implementado por meio dos seguintes procedimentos:
1. Elaborar uma política para criptografia, considerando:
a) a abordagem gerencial quanto ao uso de controles criptográficos em toda a organização, incluindo os princípios gerais sob os quais as informações de negócio devem ser protegidas;
b) a identificação do nível requerido de proteção com base em uma avaliação de risco, levando em consideração o tipo, a força e a qualidade do algoritmo de criptografia requerido;
c) o uso de criptografia para a proteção de informações sensíveis transportadas em dispositivos móveis, mídias removiveis ou através de linhas de comunicação;
d) a abordagem do gerenciamento de chaves, incluindo métodos para lidar com a proteção das chaves criptográficas e a recuperação de informações cifradas, no caso de chaves perdidas, comprometidas ou danificadas;
e) papéis e responsabilidades, por exemplo, de quem for responsável:
- pela implementação da política;
- pelo gerenciamento de chaves, incluindo sua geração.
f) os padrões a serem adotados para a efetiva implementação ao longo de toda a organização (qual solução é usada para quais processos de negócios);
g) o impacto do uso de informações cifradas em controles que dependem da inspeção de conteúdos (por exemplo, detecção de códigos maliciosos).
NOTA 1: Controles criptográficos podem ser usados para alcançar diferentes objetivos de segurança, como por exemplo:
a) confidencialidade: usando a criptografia da informação para proteger informações sensíveis ou críticas, armazenadas ou transmitidas;
b) integridade/autenticidade: usando assinaturas digitais ou códigos de autenticação de mensagens (MAC) para verificar a autenticidade ou integridade de informações sensíveis ou críticas, armazenadas ou transmitidas;
c) não-repúdio: usando técnicas de criptografia para obter evidência da ocorrência ou não ocorrência de um evento ou ação.
d) autenticação: usando técnicas criptográficas para autenticar usuários e outros sistemas que requeiram acesso para transações com usuários de sistemas, entidades e recursos.
NOTA 2: Considerar na implementação da política criptográfica da organização, as leis ou regulamentações e restrições nacionais aplicáveis ao uso de técnicas criptográficas, nas diferentes partes do mundo, e das questões relativas ao fluxo transfronteiras de informações cifradas.
NOTA 3: Convém que a tomada de decisão quanto a uma solução de criptografia ser apropriada, seja vista como parte de processos mais amplos de avaliação de riscos e seleção de controles. Essa avaliação pode, então, ser usada para determinar se um controle criptográfico é apropriado, que tipo de controle convém ser aplicado e para qual propósito e processos de negócio.
NOTA 4: Convém que seja buscada a opinião de um especialista para identificar os controles criptográficos adequados para atender os objetivos da Política de Segurança da Informação.
Atenção! Controle elaborado para ambientes genéricos. </t>
  </si>
  <si>
    <t>10.1.1 - Política para o uso de controles criptográficos</t>
  </si>
  <si>
    <t>Acesso lógico não autorizado;Fraude ou sabotagem;Repúdio;Furto ou roubo</t>
  </si>
  <si>
    <t>Uma política sobre o uso, proteção e ciclo de vida das chaves criptográficas, deve ser desenvolvida e implementada ao longo de todo o seu ciclo de vida.</t>
  </si>
  <si>
    <t>As chaves criptográficas são recursos que permitem controlar o acesso e garantir a integridade de dados em sistemas e redes.
O gerenciamento dessas chaves é essencial para o uso eficaz das técnicas de criptografia, pois define regras e medidas que controlam o uso dos certificados digitais, nas suas fases de geração, renovação, revogação, etc. 
Um bom sistema de gerenciamento evita exposição das chaves à modificação, destruição, acessos não autorizados e paralisação dos serviços.</t>
  </si>
  <si>
    <t xml:space="preserve">Este controle pode ser implementado por meio dos seguintes procedimentos:
1.  Estabelecer um sistema de gerenciamento de chaves, baseado num conjunto de normas, procedimentos e métodos que permitam as seguintes funções e operações:
a) gerar chaves para diferentes sistemas criptográficos e diferentes aplicações;
b) gerar e obter certificados de chaves públicas;
c) distribuir chaves para os usuários devidos, incluindo a forma como as chaves são ativadas, quando recebidas;
d) armazenar chaves, incluindo a forma como os usuários autorizados obtêm acesso a elas;
e) mudar ou atualizar chaves, incluindo regras quando as chaves são mudadas e como isto deve ser conduzido;
f) lidar com chaves comprometidas;
g) revogar chaves, incluindo regras de como elas são retiradas ou desativadas, por exemplo quando chaves tiverem sido comprometidas ou quando um usuário deixa a organização (é recomendável, também neste caso, que as chaves sejam guardadas);
h) recuperar chaves perdidas ou corrompidas;
i) realizar cópias de segurança ou guardar as chaves;
j) destruir chaves;
k) manter registro e auditoria das atividades relacionadas com o gerenciamento de chaves;
2. Definir as datas de ativação e desativação de chaves, de forma que possam ser utilizadas apenas por um período de tempo definido na política de gerenciamento de chaves, para reduzir a possibilidade de comprometimento.
3. Conduzir um processo de autenticação de chaves, utilizando-se certificados de chaves públicas que são normalmente emitidos por uma autoridade certificadora, a qual recomenda-se que seja uma organização reconhecida, com controles adequados e procedimentos implantados com o objetivo de garantir o requerido nível de confiança.
4. Cobrir aspectos como responsabilidades, confiabilidade dos serviços e tempos de resposta para a execução dos serviços contratados no conteúdo dos termos dos acordos de nível de serviço ou contratos com fornecedores externos de serviços criptográficos, como por exemplo, com uma autoridade certificadora.
NOTA: A gestão de chaves criptográficas é essencial para o uso eficaz de técnicas criptográficas. A ISO/IEC 11770 fornece informação adicional sobre a gestão de chaves.
Atenção! Controle elaborado para ambientes genéricos. </t>
  </si>
  <si>
    <t>10.1.2 - Gerenciamento de chaves</t>
  </si>
  <si>
    <t>Fraude ou sabotagem;Acesso físico não autorizado;Dano a instalações;Furto ou roubo</t>
  </si>
  <si>
    <t>Os ambientes da organização devem ser segmentados em perímetros de segurança.</t>
  </si>
  <si>
    <t>As áreas da organização compostas por recursos e instalações de processamento da informação devem ser protegidas do acesso de pessoas não autorizadas e consequências desses acessos. A subdivisão do ambiente operacional em perímetros de segurança representa a criação de barreiras de entrada e saída de pessoas por níveis de criticidade do ambiente. Desta forma, podem ser delimitadas claramente as áreas onde são executadas atividades críticas ou armazenadas e processadas informações sensíveis ao negócio da organização, de forma a protegê-las convenientemente. Tais áreas, geralmente, requerem controles de segurança mais rígidos e específicos. 
Adicionalmente, a criação de perímetros otimiza os investimentos em segurança da informação, uma vez que prevê controles de segurança distintos e adequados para os níveis definidos.</t>
  </si>
  <si>
    <t xml:space="preserve">Este controle pode ser implementado por meio dos seguintes procedimentos:
1. Considerar e implementar, onde apropriado, as seguintes diretrizes para os perímetros de segurança física:
a) Definir a localização e capacidade de resistência de cada perímetro de acordo com os requisitos de segurança dos ativos existentes no interior de cada perímetro e dos resultados da avaliação de riscos;
b) Garantir que os perímetros de um edifício ou de um local que contenha as instalações de processamento da informação sejam fisicamente sólidos (ou seja, o perímetro não deve ter brechas nem pontos onde poderia ocorrer facilmente uma invasão); as paredes externas do local devem ser de construção robusta e todas as portas externas sejam adequadamente protegidas contra acesso não autorizado por meio de mecanismos de controle, por exemplo, barras, alarmes, fechaduras etc.; as portas e janelas sejam trancadas quando estiverem sem monitoração, e que uma proteção externa para as janelas seja considerada, principalmente para as que estiverem situadas no andar térreo;
c) Implantar uma área de recepção, ou um outro meio para controlar o acesso físico ao local ou ao edifício; o acesso aos locais ou edifícios deve ficar restrito somente ao pessoal autorizado;
d) Construir barreiras físicas, onde aplicável, para impedir o acesso físico não autorizado e a contaminação do meio ambiente;
e) Garantir que todas as portas corta-fogo do perímetro de segurança sejam providas de alarme, monitoradas e testadas juntamente com as paredes, para estabelecer o nível de resistência exigido, de acordo com normas regionais, nacionais e internacionais aceitáveis; elas devem funcionar de acordo com os códigos locais de prevenção de incêndios e prevenção de falhas;
f) Instalar sistemas adequados de detecção de intrusos, de acordo com normas regionais, nacionais e internacionais e testar em intervalos regulares, e cubrir todas as portas externas e janelas acessíveis; as áreas não ocupadas proteger por alarmes o tempo todo; também proteger a outras áreas, por exemplo, salas de computadores ou salas de comunicações;
g) separar fisicamente as instalações de processamento da informação gerenciadas pela organização daquelas que são gerenciadas por partes externas.
NOTA 1: Pode-se obter proteção física criando uma ou mais barreiras físicas ao redor das instalações e dos recursos de processamento da informação da organização. O uso de barreiras múltiplas proporciona uma proteção adicional, uma vez que neste caso a falha de uma das barreiras não significa que a segurança fique comprometida imediatamente.
NOTA 2: Uma área segura pode ser um escritório trancável ou um conjunto de salas rodeado por uma barreira física interna contínua de segurança. Pode haver necessidade de barreiras e perímetros adicionais para o controle do acesso físico, quando existem áreas com requisitos diferentes de segurança dentro do perímetro de segurança.
NOTA 3: Convém que sejam tomadas precauções especiais para a segurança do acesso físico no caso de edifícios que alojam diversas organizações.
NOTA 4: Convém que a aplicação de controles físicos, especialmente para as áreas seguras sejam adaptadas para as circunstâncias técnicas e econômicas da organização, como definido na avaliação de riscos.
Atenção! Controle elaborado para ambientes genéricos. 
</t>
  </si>
  <si>
    <t>11.1.1 - Perímetro de segurança física</t>
  </si>
  <si>
    <t>As áreas de segurança devem ser protegidas por controles apropriados de entrada física.</t>
  </si>
  <si>
    <t>Uma área segura pode ser um escritório trancável ou um conjunto de salas rodeado por uma barreira física interna contínua de segurança. Isso traz a necessidade de que o acesso a essas áreas seja liberado somente para pessoas autorizadas, com entrada e saída controladas e registradas por meio de mecanismos apropriados.
Assim, pode-se inibir a ação intrusiva e, no caso de alguma perda ou vazamento de informação por atitude indevida, buscar a origem do problema.</t>
  </si>
  <si>
    <t xml:space="preserve">Este controle pode ser implementado por meio dos seguintes procedimentos:
1. Manter, de forma segura, um registro de todos os acessos para fins de auditoria, incluindo data e hora de entrada e saída.
2. Restringir o acesso às áreas em que são processadas ou armazenadas informações sensíveis apenas ao pessoal autorizado, através da implementação de controles de acesso apropriados, por exemplo, mecanismos de autenticação de dois fatores, como, cartões de controle de acesso e PIN ("personal identification number").
3. Manter e monitorar de forma segura uma trilha de auditoria eletrônica ou um livro de registro físico de todos os acessos.
4. Exigir que todos os funcionários, fornecedores e partes externas, e todos os visitantes, tenham alguma forma visível de identificação, e que eles avisem imediatamente ao pessoal de segurança, caso encontrem visitantes não acompanhados ou qualquer pessoa que não esteja usando uma identificação visível.
5. Restringir e conceder quando necessário, o acesso de terceiros que realizam serviços de suporte dentro das áreas de segurança, sendo liberado somente com autorização prévia e monitoração constante.
6. Revisar e atualizar, em intervalos regulares, os direitos de acesso a áreas seguras e revogá-los quando necessário.
Atenção! Controle elaborado para ambientes genéricos. </t>
  </si>
  <si>
    <t>Fraude ou sabotagem;Acesso físico não autorizado;Dano a instalações;Furto ou roubo;Não-atendimento à regulamentação</t>
  </si>
  <si>
    <t>Os escritórios, salas e instalações de processamento devem ser protegidos de acessos físicos não autorizados.</t>
  </si>
  <si>
    <t>Informações e equipamentos precisam ficar protegidos. Ainda que estes sejam equipados com barreiras e controles de acesso, é necessário prevenir que sejam furtados, danificados ou destruídos por incidentes causados por pessoas que acessam a área sem autorização.</t>
  </si>
  <si>
    <t>Este controle pode ser implementado por meio dos seguintes procedimentos:
1. Localizar as instalações-chave de maneira a evitar o acesso ao público.
2. Projetar as instalações de forma a evitar que as informações confidenciais ou as atividades sejam visíveis e possam ser ouvidas da parte externa. Considerar, também, proteção eletromagnética, conforme apropriado.
3. Restringir o acesso às listas de funcionários e guias telefônicos internos, que identifiquem a localização das instalações que processam informações sensíveis, apenas a pessoas autorizadas.
NOTA: Quando for aplicável, convém que os edifícios sejam discretos com a menor indicação possível da sua finalidade, sem letreiros evidentes, fora ou dentro do edifício, que identifiquem a presença de atividades de processamento de informações.
Atenção! Controle elaborado para ambientes genéricos.</t>
  </si>
  <si>
    <t>Interferência eletromagnética;Dano a instalações;Fenômenos por ação da água;Extremos de temperatura ou umidade;Contaminação ambiental;Incêndio</t>
  </si>
  <si>
    <t>Os escritórios, salas e instalações de processamento devem ser protegidos de ameaças externas e do meio ambiente.</t>
  </si>
  <si>
    <t>Informações e equipamentos precisam ficar protegidos. Ainda que estes sejam equipados com medidas de proteção física, é necessário prevenir que sejam danificados ou destruídos por incidentes causados por incêndio, enchentes, terremotos, explosões, perturbações da ordem pública e outras formas de desastres naturais ou causados pelo homem.</t>
  </si>
  <si>
    <t>Este controle pode ser implementado por meio dos seguintes procedimentos:
1. Guardar os materiais combustíveis ou perigosos de forma segura, a uma distância apropriada das áreas de segurança. Os suprimentos volumosos, como materiais de papelaria, devem ser guardados fora das áreas de segurança, a menos que requerido.
2. Guardar os equipamentos de contingência e meios magnéticos de reserva ("backup") a uma distância segura da instalação principal, para evitar que desastres neste local os afetem.
3. Instalar sistemas de detecção e combate a incêndios por profissionais especializados e testá-los regularmente.
4. Documentar e testar regularmente os procedimentos de emergência, referentes a impactos causados no ambiente, equipamentos e mídias.
NOTA 1: Na elaboração do projeto devem ser levadas em consideração todas as ameaças à segurança representadas por instalações vizinhas, por exemplo, incêndio em um edifício vizinho, explosão na rua e vazamento de água do telhado ou em pisos do subsolo.
NOTA 2: As medidas de proteção devem levar em conta os regulamentos e normas de segurança e saúde.
Atenção! Controle elaborado para ambientes genéricos.</t>
  </si>
  <si>
    <t>Fraude ou sabotagem;Erros, omissões ou uso indevido;Acesso físico não autorizado;Dano a instalações</t>
  </si>
  <si>
    <t>Procedimentos adicionais devem ser elaborados para as pessoas que trabalham em áreas de segurança.</t>
  </si>
  <si>
    <t>A definição de perímetros e controles de acesso às áreas de segurança podem se tornar insuficientes caso o pessoal autorizado a trabalhar nessas áreas, negligenciem princípios básicos de proteção, tais como a supervisão e a prevenção de acessos indevidos em horários de pouca circulação, etc.
Assim, faz-se necessário estabelecer novos procedimentos nessas áreas, voltados para controlar atividades realizadas pelos funcionários, fornecedores, terceiros e visitantes, além dos riscos provenientes de pessoas que transitem por essas áreas.</t>
  </si>
  <si>
    <t xml:space="preserve">Este controle pode ser implementado por meio dos seguintes procedimentos:
1. Camuflar a existência de áreas seguras ou das atividades nelas realizadas, divulgando apenas para pessoal autorizado e quando necessário.
2. Evitar o trabalho não supervisionado em áreas seguras, tanto por motivos de segurança como para prevenir as atividades mal intencionadas.
3. Trancar fisicamente as áreas seguras, não ocupadas, e verificar periodicamente.
4. Impedir o uso de máquinas fotográficas, gravadores de vídeo ou áudio ou de outros equipamentos de gravação, tais como câmeras em dispositivos móveis, salvo se for autorizado.
NOTA: As normas para o trabalho em áreas seguras devem incluir o controle dos funcionários, fornecedores e partes externas que trabalham em tais áreas, cobrindo todas as atividades nestas áreas.
Atenção! Controle elaborado para ambientes genéricos. </t>
  </si>
  <si>
    <t>As áreas de expedição e carga devem ser controladas de forma a evitar acessos não autorizados.</t>
  </si>
  <si>
    <t>Convém que pontos de acesso, tais como áreas de entrega e de carregamento e outros pontos em que pessoas não autorizadas possam entrar nas instalações, sejam controlados e, se possível, isolados das instalações de processamento da informação, para evitar o acesso não autorizado.</t>
  </si>
  <si>
    <t xml:space="preserve">Este controle pode ser implementado por meio dos seguintes procedimentos:
1. Restringir o acesso a uma área de entrega e carregamento a partir do exterior do prédio ao pessoal identificado e autorizado.
2. Projetar as áreas de entrega e carregamento de tal maneira que seja possível carregar e descarregar suprimentos sem que os entregadores tenham acesso a outras partes do edifício.
3. Proteger as portas externas de uma área de entrega e carregamento enquanto as portas internas estiverem abertas.
4. Inspecionar e examinar os materiais entregues para detectar a presença de explosivos, materiais químicos ou outros materiais perigosos, antes de serem transportados da área de entrega e carregamento para o local de utilização.
5. Registrar os materiais entregues de acordo com os procedimentos de gerenciamento de ativos, por ocasião da sua entrada no local.
6. Segregar as remessas entregues das remessas que saem, sempre que possível.
7. Inspecionar os materiais entregues para evidenciar alteração indevida. Caso alguma alteração indevida seja descoberta, ela deve ser imediatamente notificado ao pessoal da segurança.
Atenção! Controle elaborado para ambientes genéricos. </t>
  </si>
  <si>
    <t>Indisponibilidade de serviços ou informações;Falha de hardware;Dano a instalações;Contaminação ambiental</t>
  </si>
  <si>
    <t>Os equipamentos devem ser posicionados ou protegidos de forma a reduzir os riscos ambientais.</t>
  </si>
  <si>
    <t>A organização está sujeita a uma série de ameaças ambientais e perigos aos equipamentos que armazenam, processam ou transmitam informações. Alguns desses ativos podem processar informações importantes que suportam várias operações do negócio, e precisam estar livres dessas ameaças. Para evitar a perda, dano ou comprometimento da integridade desses ativos, e a consequente interrupção das atividades do negócio, os equipamentos devem ser devidamente posicionados conforme os controles de segurança adequados.</t>
  </si>
  <si>
    <t xml:space="preserve">Este controle pode ser implementado por meio dos seguintes procedimentos:
1. Colocar os equipamentos no local, a fim de minimizar o acesso desnecessário às áreas de trabalho.
2. Posicionar cuidadosamente as instalações de processamento da informação que manuseiam dados sensíveis para reduzir o risco de que as informações sejam vistas por pessoal não autorizado durante a sua utilização.
3. Proteger as instalações de armazenagem de forma segura para evitar acesso não autorizado.
4. Proteger os itens que exigem proteção especial para reduzir o nível geral de proteção necessário.
5. Adotar controles para minimizar o risco de ameaças físicas potenciais e ambientais, tais como furto, incêndio, explosivos, fumaça, água (ou falha do suprimento de água), poeira, vibração, efeitos químicos, interferência com o suprimento de energia elétrica, interferência com as comunicações, radiação eletromagnética e vandalismo.
6. Estabelecer diretrizes quanto a comer, beber e fumar nas proximidades das instalações de processamento da informação.
7. Monitorar as condições ambientais, como temperatura e umidade, para a detecção de condições que possam afetar negativamente as instalações de processamento da informação.
8. Proteger todos os edifícios contra raios e todas as linhas de entrada de força e de comunicações tenham filtros de proteção contra raios.
9. Considerar para equipamentos em ambientes industriais o uso de métodos especiais de proteção, como membranas para teclados.
10. Proteger os equipamentos que processam informações sensíveis, a fim de minimizar o risco de vazamento de informações em decorrência de emanações eletromagnéticas.
Atenção! Controle elaborado para ambientes genéricos. </t>
  </si>
  <si>
    <t>Indisponibilidade de serviços ou informações;Falha de hardware;Falha de energia;Dano a instalações</t>
  </si>
  <si>
    <t>Os equipamentos devem ser protegidos contra falhas no fornecimento de energia e outras interrupções causadas por falhas nas utilidades.</t>
  </si>
  <si>
    <t>Distúrbios e oscilações no fornecimento de energia elétrica podem afetar o desempenho ou ainda causar danos aos equipamentos e interrupções de operações do negócio. Adicionalmente, as interrupções de alimentação elétrica por longos períodos comprometem a continuidade operacional dos serviços de missão-crítica.
Outras utilidades, tais como suprimento de água, esgotos, calefação, ventilação, sistemas de extinção de incêndios, umidificação e ar-condicionado devem estar em perfeito funcionamento para assegurar o uso correto do equipamento e reduzir os riscos de defeitos ou interrupções indesejadas.</t>
  </si>
  <si>
    <t xml:space="preserve">Este controle pode ser implementado por meio dos seguintes procedimentos:
1. Garantir a conformidade das utilidades com as especificações do fabricante do equipamento e com os requisitos legais da localidade.
2. Avaliar as utilidades regularmente quanto à sua capacidade para atender ao crescimento do negócio e às interações com outras utilidades.
3. Inspecionar e testar as utilidades regularmente para assegurar o seu adequado funcionamento.
4. Instalar alarmes nas utilidades para detectar mau funcionamento, quando necessário.
5. Prover múltiplas alimentações para as utilidades com rotas físicas diferentes.
6. Providenciar iluminação e comunicação de emergência. 
NOTA 1: As chaves de emergência ("switches") e válvulas para o corte de energia, água, gás ou outras utilidades, devem estar localizadas próximas das saídas de emergência ou salas de equipamentos.
NOTA 2: Redundância adicional para conectividade em rede pode ser obtida por meio de múltiplas rotas de mais de um provedor de utilidades.
Atenção! Controle elaborado para ambientes genéricos. </t>
  </si>
  <si>
    <t>Fraude ou sabotagem;Falha em meios de comunicação;Acesso físico não autorizado;Interferência eletromagnética;Dano a instalações</t>
  </si>
  <si>
    <t>O cabeamento elétrico e de telecomunicações deve ser protegido contra interceptação ou dano.</t>
  </si>
  <si>
    <t>O cabeamento elétrico e de telecomunicações representa um potencial ponto de risco à segurança da informação, visto que possibilita a interceptação de dados e informações sensíveis. Por exemplo, atacantes podem capturar dados por meio de técnicas de "wire tapping" não autorizado, em locais inacessíveis ou de baixa vigilância. Esta situação pode ser explorada por longo tempo até ser descoberta, aumentando a possibilidade de vazamento de informações sensíveis ao negócio da organização.</t>
  </si>
  <si>
    <t xml:space="preserve">Este controle pode ser implementado por meio dos seguintes procedimentos:
1. Instalar as linhas de energia e de telecomunicações que entram nas instalações de processamento da informação de forma subterrânea (ou abaixo do piso) sempre que possível, ou prover uma proteção alternativa adequada.
2. Segregar os cabos de energia dos cabos de comunicações, para evitar interferências.
3. Considerar para sistemas sensíveis ou críticos, os seguintes controles adicionais:
3.1. Instalar conduítes blindados e salas ou caixas trancadas em pontos de inspeção e pontos terminais;
3.2. Utilizar blindagem eletromagnética para a proteção dos cabos;
3.3. Realizar varreduras técnicas e inspeções físicas para detectar a presença de dispositivos não autorizados conectados aos cabos;
3.4. Controlar o acesso aos painéis de conexões e às salas de cabos.
Atenção! Controle elaborado para ambientes genéricos. 
</t>
  </si>
  <si>
    <t>Indisponibilidade de serviços ou informações;Erros, omissões ou uso indevido;Falha de hardware</t>
  </si>
  <si>
    <t>As manutenções de equipamentos devem ser feitas de forma correta para assegurar sua disponibilidade e integridade permanente.</t>
  </si>
  <si>
    <t>Manutenções feitas por pessoal sem a devida qualificação podem causar danos aos equipamentos. 
Por exemplo, a desconexão de cabos e a conexão indevida podem causar problemas de queima de placas.  Além disso, o deslocamento de equipamentos sensíveis à trepidação pode fazer com que placas se soltem e sejam queimadas, ao religar a energia. Discos rígidos podem ser danificados com transporte sem a proteção devida ou sem desligamento da energia.</t>
  </si>
  <si>
    <t xml:space="preserve">Este controle pode ser implementado por meio dos seguintes procedimentos:
1. Realizar a manutenção dos equipamentos nos intervalos recomendados pelo fornecedor e de acordo com as suas especificações.
2. Realizar a manutenção e os consertos dos equipamentos por pessoal de manutenção autorizado.
3. Manter registros de todas as falhas, suspeitas ou reais, e de todas as operações de manutenção preventiva e corretiva realizadas.
4. Implementar controles apropriados, na época programada para a manutenção do equipamento, dependendo da manutenção ser realizada pelo pessoal local ou por pessoal externo à organização; onde necessário, informações sensíveis sejam eliminadas do equipamento, ou o pessoal de manutenção seja de absoluta confiança.
5. Atender todas as exigências de manutenção estabelecidas nas apólices de seguro.
6. Inspecionar, após a sua manutenção, o equipamento antes de colocar em operação para garantir que o equipamento não foi alterado indevidamente e que não está em mau funcionamento.
Atenção! Controle elaborado para ambientes genéricos. </t>
  </si>
  <si>
    <t>Acesso lógico não autorizado;Fraude ou sabotagem;Acesso físico não autorizado;Furto ou roubo</t>
  </si>
  <si>
    <t>Os equipamentos devem ser posicionados ou protegidos de forma a reduzir os riscos de acesso não autorizado.</t>
  </si>
  <si>
    <t>A organização está sujeita a uma série de ameaças e oportunidades de acesso não autorizado aos equipamentos que armazenam, processam ou transmitam informações. Alguns desses ativos podem processar informações importantes que suportam várias operações do negócio, e precisam estar livres dessas ameaças. Para evitar o comprometimento da confidencialidade desses ativos, e o consequente impacto nas atividades do negócio, medidas adicionais de proteção física devem ser implementadas para minimizar os riscos de acesso não autorizado.</t>
  </si>
  <si>
    <t xml:space="preserve">Este controle pode ser implementado por meio dos seguintes procedimentos:
1. Identificar os funcionários, fornecedores e partes externas que tenham autoridade para permitir a remoção de ativos para fora do local.
2. Estabelecer limites de tempo para a retirada de equipamentos do local, e a devolução seja controlada.
3. Fazer sempre que necessário ou apropriado um registro da retirada e da devolução de ativos, quando do seu retorno.
4. Documentar a identidade, atribuição e função de qualquer pessoa que manuseia ou utiliza os ativos, e que esta documentação seja devolvida com o equipamento, a informação ou software.
NOTA: Podem ser feitas inspeções aleatórias para detectar a retirada não autorizada de ativos e a existência de equipamentos de gravação não autorizados, armas etc., e impedir sua entrada e saída do local. Convém que tais inspeções aleatórias sejam feitas de acordo com a legislação e as normas aplicáveis. Convém que as pessoas sejam avisadas da realização das inspeções, e elas só possam ser feitas com a devida autorização, levando em conta as exigências legais e regulamentares.
Atenção! Controle elaborado para ambientes genéricos. 
</t>
  </si>
  <si>
    <t>Acesso lógico não autorizado;Erros, omissões ou uso indevido;Acesso físico não autorizado;Dano a instalações;Furto ou roubo</t>
  </si>
  <si>
    <t>Medidas adicionais de segurança física devem ser implementadas para equipamentos utilizados fora das instalações da organização.</t>
  </si>
  <si>
    <t>Ameaças como roubo, espionagem e danos físicos aumentam consideravelmente para equipamentos computacionais ("notebooks", "smart phones", "tablets", etc.) utilizados em ambientes externos ao da organização. Isso inclui atividades da empresa realizadas em casa ("home office"), em locais de trânsito e em outras organizações, e o perigo ocorre por meio de pessoas ouvindo conversas, lendo algo disfarçadamente, etc. O uso desses equipamentos em locais não gerenciados e monitorados pela organização requer que o gestor competente autorize o uso sob certas condições. Como este deve indicar quais controles de segurança específicos devem ser utilizados, pode ser necessário descrever o ambiente externo. Isso facilita a decisão do gestor em autorizar ou não o uso de tais equipamentos, e em solicitar que sejam providenciadas, quando aplicáveis, medidas de proteção adicionais.</t>
  </si>
  <si>
    <t xml:space="preserve">Este controle pode ser implementado por meio dos seguintes procedimentos:
1. Supervisionar os equipamentos e mídias removidos das dependências da organização em lugares públicos.
2. Observar, a qualquer tempo, as instruções do fabricante para a proteção do equipamento, por exemplo, proteção contra a exposição a campos eletromagnéticos intensos.
3. Manter um registro de quando o equipamento fora das dependências da organização é transferido entre diferentes pessoas ou partes externas, para definir a cadeia de custódia do equipamento, incluindo pelo menos os nomes e organizações daqueles que são responsáveis pelo equipamento.
4. Obter aprovação da gerência para o uso de qualquer equipamento de processamento e armazenamento de informações fora das dependências da organização. Isto se aplica aos próprios equipamentos da organização e aos equipamentos pessoais, usados em nome da organização.
NOTA 1: Convém que os controles para as localidades fora das dependências da organização, como, o trabalho em casa e localidades remotas e temporárias, sejam determinados por uma avaliação de riscos, devendo ser aplicados controles adequados para cada caso, por exemplo, arquivos trancáveis, política de "mesa limpa", controles de acesso a computadores, e comunicação segura com o escritório.
NOTA 2: Os riscos de segurança, por exemplo, de danos, furto ou espionagem, podem variar consideravelmente de um local para outro, e convém que sejam levados em conta para determinar os controles mais apropriados.
NOTA 3: Convém desencorajar os funcionários a trabalharem fora das instalações da organização, ou restringir o uso de dispositivos móveis.
Atenção! Controle elaborado para ambientes genéricos. </t>
  </si>
  <si>
    <t>Os equipamentos devem ter as informações apagadas antes de sua alienação ou reutilização.</t>
  </si>
  <si>
    <t>A informação pode ser exposta indevidamente a uma série de ameaças, como acesso indevido e vazamento de informações, pelo descuido na alienação ou reutilização de equipamentos. Cabe ressaltar que um dos métodos de engenharia social mais utilizado por sabotadores é a análise do lixo informático, que muitas vezes contém informações que dão margem à ação desses atacantes, permitindo sua intrusão e acesso a dados sensíveis da organização.</t>
  </si>
  <si>
    <t xml:space="preserve">Este controle pode ser implementado por meio dos seguintes procedimentos:
1. Inspecionar os equipamentos para verificar se existe algum dispositivo de armazenamento de dados instalado, antes do descarte ou reutilização do equipamento.
2. Destruir fisicamente ou sobrescrever de forma segura dispositivos de armazenamento que contenham informação sensível, ao invés da utilização de funções-padrão para a exclusão ou formatação. Exemplos podem incluir o código-fonte de sistemas, arquivos e tabelas de dados confidenciais, etc.
NOTA 1: No caso de dispositivos defeituosos que contenham informações sensíveis, pode ser necessária uma avaliação de riscos para determinar se convém destruir fisicamente o dispositivo em vez de mandá-lo para o conserto ou descartá-lo. As informações podem ser comprometidas por um descarte feito sem os devidos cuidados ou pela reutilização do equipamento.
NOTA 2: Adicionalmente à remoção segura das informações contidas no disco, a encriptação completa do disco reduz o risco de revelação de informação confidencial quando o equipamento é descartado ou reparado considerando que:
- o processo de encriptação é suficientemente robusto e cobre o disco por completo (incluindo slack space, swap files, etc.);
- as chaves criptográficas são de um tamanho considerável para resistir um ataque de força bruta;
- as chaves criptográficas são guardadas de forma confidencial (por exemplo, nunca armazenada no mesmo disco).
NOTA 3: Técnicas para sobrescrever de forma segura as mídias armazenadas, diferem em função da tecnologia usada para armazenar a mídia. Convém que ferramentas usadas para sobrescrever sejam analisadas criticamente para assegurar que elas são aplicáveis à tecnologia usada para o armazenamento da mídia.
Atenção! Controle elaborado para ambientes genéricos. </t>
  </si>
  <si>
    <t>Regras de proteção de acesso a equipamentos não monitorados devem ser elaboradas.</t>
  </si>
  <si>
    <t>Equipamentos instalados em áreas de trabalho comuns, por exemplo, estações de trabalho ou servidores de arquivos, possuem informações sensíveis ao negócio da organização. Com isso, necessitam de proteção específica contra acesso não autorizado, quando deixados sem monitoração por certo período de tempo. Desta forma, os usuários devem estar cientes dos requisitos de segurança da informação e dos procedimentos para proteger equipamentos desacompanhados, bem como de suas responsabilidades na execução das medidas de proteção correspondentes.</t>
  </si>
  <si>
    <t>Este controle pode ser implementado por meio dos seguintes procedimentos:
1. Orientar os usuários dos requisitos de segurança da informação e procedimentos para proteger equipamentos desacompanhados, assim como suas responsabilidades por implementar estas proteções, informando os usuários para:
a) encerrarem as sessões ativas, a menos que elas possam ser protegidas por meio de um mecanismo de bloqueio, por exemplo tela de proteção com senha;
b) efetuarem a desconexão de serviços de rede ou aplicações, quando não for mais necessário;
c) protegerem os computadores ou dispositivos móveis contra uso não autorizado através de tecla de bloqueio ou outro controle equivalente, por exemplo, senha de acesso, quando não estiver em uso.
Atenção! Controle elaborado para ambientes genéricos.</t>
  </si>
  <si>
    <t>Indisponibilidade de serviços ou informações;Fraude ou sabotagem;Acesso físico não autorizado;Furto ou roubo</t>
  </si>
  <si>
    <t>Uma política de "mesa limpa" e "tela limpa" deve ser adotada pela organização.</t>
  </si>
  <si>
    <t>Uma política de mesa limpa e tela protegida reduz o risco de acesso não autorizado, perda e dano da informação durante e fora do horário normal de trabalho. Cofres e outras formas de recursos de armazenamento seguro também podem proteger informações armazenadas contra desastres como incêndio, terremotos, enchentes ou explosão.</t>
  </si>
  <si>
    <t xml:space="preserve">Este controle pode ser implementado por meio dos seguintes procedimentos:
1. Guardar em lugar seguro as informações do negócio sensíveis ou críticas, por exemplo, em papel ou em mídia de armazenamento eletrônicas (idealmente em um cofre, armário ou outras formas de mobília de segurança) quando não em uso, especialmente quando o escritório estiver desocupado.
2. Manter os computadores e terminais desligados ou protegidos com mecanismo de travamento de tela e teclados controlados por senha, "token" ou mecanismo de autenticação similar quando sem monitoração e protegida por tecla de bloqueio, senhas ou outros controles, quando não usados.
3. Evitar o uso não autorizado de fotocopiadoras e outra tecnologia de reprodução (por exemplo, "scanners", máquinas fotográficas digitais).
4. Remover de impressoras imediatamente os documentos que contêm informação sensível ou classificada.
NOTA 1: Convém que a política de mesa limpa e tela protegida leve em consideração a classificação da informação, requisitos contratuais e legais, e o risco correspondente e aspectos culturais da organização.
NOTA 2: Considerar o uso de impressoras com função de código PIN, permitindo dessa forma que os requerentes sejam os únicos que podem pegar suas impressões, e apenas quando estiverem próximos às impressoras.
Atenção! Controle elaborado para ambientes genéricos. </t>
  </si>
  <si>
    <t>Erros, omissões ou uso indevido;Sanções Administrativas</t>
  </si>
  <si>
    <t>Procedimentos operacionais devem ser documentados e mantidos atualizados.</t>
  </si>
  <si>
    <t>Os procedimentos representam a visão dos níveis tático e operacional na organização. Tipicamente, estes documentos definem responsabilidades, regras e orientações para a execução de tarefas específicas, além do correto gerenciamento dos recursos de processamento da informação associados. Assim, é recomendável que tais documentos estejam disponíveis e sejam consultados sempre que necessário, pelo pessoal respectivo.</t>
  </si>
  <si>
    <t xml:space="preserve">Este controle pode ser implementado por meio dos seguintes procedimentos: 
1. Preparar procedimentos documentados para as atividades operacionais associadas a recursos de processamento de comunicação e informações, tais como procedimentos de inicialização e desligamento de computadores, geração de cópias de segurança (backup), manutenção de equipamentos, tratamento de mídias, segurança e gestão do tratamento das correspondências e das salas de computadores. Os procedimentos de operação devem especificar as instruções, incluindo:
a) a instalação e configuração de sistemas;
b) processamento e tratamento da informação, tanto automática como manual;
c) cópias de segurança (backup);
d) requisitos de agendamento, incluindo interdependências com outros sistemas, a primeira hora para início da tarefa e a última hora para o término da tarefa;
e) instruções para tratamento de erros ou outras condições excepcionais, que possam ocorrer durante a execução de uma tarefa, incluindo restrições de uso dos utilitários do sistema;
f) contatos para suporte e escalação, incluindo contatos de suporte externos, para o caso de eventos operacionais inesperados ou dificuldades técnicas;
g) instruções quanto ao manuseio de mídias e saídas especiais, tais como o uso de formulários especiais ou o gerenciamento de dados confidenciais, incluindo procedimentos para o descarte seguro de resultados provenientes de rotinas com falhas;
h) procedimento para o reinício e recuperação em caso de falha do sistema;
i) gerenciamento de trilhas de auditoria e informações de registros (logs) de sistemas;
j) procedimentos de monitoramento.
NOTA: Convém que os procedimentos operacionais e os procedimentos documentados para atividades de sistemas sejam tratados como documentos formais e as mudanças sejam autorizadas pela direção. Quando tecnicamente possível, sistemas de informação sejam gerenciados uniformemente, usando os mesmos procedimentos, ferramentas e utilitários.
Atenção! Controle elaborado para ambientes genéricos. </t>
  </si>
  <si>
    <t>Indisponibilidade de serviços ou informações;Erros, omissões ou uso indevido;Falha de software</t>
  </si>
  <si>
    <t>Procedimentos para controlar mudanças nos sistemas e recursos de processamento da informação devem ser elaborados.</t>
  </si>
  <si>
    <t>A ausência ou o controle inadequado de modificações nos sistemas e recursos de processamento da informação podem ocasionar falhas operacionais ou de segurança. Isso acarreta paralisação de operações ou de serviços críticos para a continuidade dos negócios da organização, ou ainda, outras consequências indesejáveis.</t>
  </si>
  <si>
    <t xml:space="preserve">Este controle pode ser implementado por meio dos seguintes procedimentos:
1. Controlar mudanças na organização, nos processos do negócio, nos recursos de processamento da informação e nos sistemas que afetam a segurança da informação, considerando os seguintes itens em particular:
a) identificação e registro das mudanças significativas;
b) planejamento e testes das mudanças;
c) avaliação de impactos potenciais, incluindo impactos de segurança da informação, de tais mudanças;
d) procedimento formal de aprovação das mudanças propostas;
e) verificação de que os requisitos de segurança da informação foram atendidos;
f) comunicação dos detalhes das mudanças para todas as pessoas relevantes;
g) procedimentos de recuperação, incluindo procedimentos e responsabilidades para interrupção e recuperação de mudanças em caso de insucesso ou na ocorrência de eventos inesperados.
h) provisão de um processo emergencial de mudança para permitir uma implementação rápida e controlada de mudanças, necessárias para resolver um incidente.
NOTA: Convém que sejam estabelecidos procedimentos e responsabilidades de gestão formais para garantir que haja um controle satisfatório de todas as mudanças. Quando mudanças forem realizadas, é conveniente manter um registro de auditoria contendo todas as informações relevantes.
Atenção! Controle elaborado para ambientes genéricos. </t>
  </si>
  <si>
    <t>Indisponibilidade de serviços ou informações;Queda de performance</t>
  </si>
  <si>
    <t>Um processo que garanta o atendimento às demandas futuras de capacidade dos sistemas deve ser implementado.</t>
  </si>
  <si>
    <t>Sistemas dependem da capacidade dos recursos de processamento da informação para manter sua execução e desempenho em níveis satisfatórios. A falta de capacidade de processamento (atual ou futura) leva a paralisações indesejadas nos serviços críticos da organização. Por isso, as projeções de carga atual e futura devem ser planejadas e monitoradas, aplicando-se as mudanças no ambiente em tempo hábil, sem impacto para os negócios da organização.</t>
  </si>
  <si>
    <t>Este controle pode ser implementado por meio dos seguintes procedimentos:
1. Identificar requisitos de capacidade levando-se em conta a criticidade do negócio do sistema em questão.
2. Aplicar o ajuste e monitormento dos sistemas para garantir, e quando necessário, melhorar a disponibilidade e eficiência dos sistemas. 
3. Implementar controles detectivos para identificar problemas em tempo hábil. 
4. Garantir que projeções de capacidade futura levem em consideração os requisitos de novos negócios e sistemas e as tendências atuais e projetadas de capacidade de processamento de informação da organização.
5.  Dar atenção particular a qualquer recurso que possua um ciclo de renovação longo ou custo alto, sendo responsabilidade dos gestores monitorar a utilização dos recursos-chave dos sistemas. Convém que eles identifiquem as tendências de utilização, particularmente em relação às aplicações do negócio ou às ferramentas de gestão de sistemas de informação.
NOTA 1: Convém que os gestores identifiquem e evitem os potenciais gargalos e a dependência em pessoas-chave que possam representar ameaças à segurança dos sistemas ou aos serviços e planejar ação apropriada.
NOTA 2: O fornecimento de capacidade suficiente pode ser obtido por meio do aumento de capacidade ou pela redução da demanda. Exemplos de gerenciamento da demanda de capacidade incluem:
- exclusão de dados obsoletos (espaço em disco);
- desativação de aplicações, sistemas, bases de dados ou ambientes;
- otimização das programações e dos processos de lote;
- otimização da lógica de aplicação ou das consultas à base de dados;
- negar ou restringir a largura da banda para serviços que demandam muitos recursos se estes não são críticos ao negócio (por exemplo streaming de vídeo).
NOTA 3: Um plano documentado da gestão de capacidade convém ser considerado para os sistemas de missão crítica.
NOTA 4: Este controle também considera a capacidade dos recursos humanos, bem como dos escritórios e instalações.
Atenção! Controle elaborado para ambientes genéricos.</t>
  </si>
  <si>
    <t>Indisponibilidade de serviços ou informações;Acesso lógico não autorizado;Fraude ou sabotagem;Erros, omissões ou uso indevido;Falha de software</t>
  </si>
  <si>
    <t>Os recursos de desenvolvimento, testes e produção de sistemas devem ser segregados.</t>
  </si>
  <si>
    <t>As atividades de desenvolvimento e teste podem causar sérios problemas no ambiente de produção, como, por exemplo, modificações inesperadas ou falhas em arquivos ou em sistemas. Por isso, a separação dos recursos de desenvolvimento, teste e produção devem ser usados para reduzir riscos de modificações acidentais ou acessos não autorizados aos sistemas e aos dados do negócio. Quando o pessoal de desenvolvimento e teste possui acesso ao ambiente de produção e suas informações, eles podem introduzir códigos não testados e não autorizados, ou mesmo alterar os dados do sistema. Em alguns sistemas essa capacidade pode ser mal utilizada para a execução de fraudes ou a introdução de códigos maliciosos, causando sérios problemas operacionais.</t>
  </si>
  <si>
    <t xml:space="preserve">Este controle pode ser implementado por meio dos seguintes procedimentos:
1. Identificar o nível de separação dos ambientes de produção, testes e desenvolvimento, que é necessário para prevenir problemas operacionais, e implementar os controles apropriados, considerando os seguintes itens:
a) definir e documentar as regras para a transferência de software do ambiente de desenvolvimento para o de produção;
b) executar sempre que possível o software em desenvolvimento e o software em produção em diferentes sistemas ou processadores e em diferentes domínios ou diretórios;
c) testar as mudanças nas aplicações e nos sistemas operacionais em um ambiente de teste ou projeto piloto, antes de ser aplicado aos sistemas operacionais;
d) realizar testes nos sistemas operacionais somente em circunstâncias excepcionais.
NOTA 1: Convém que os compiladores, editores e outras ferramentas de desenvolvimento ou utilitários de sistemas não sejam acessíveis aos sistemas operacionais, quando não for necessário.
NOTA 2: Convém que os usuários tenham diferentes perfis para sistemas em testes e em produção, e que os menus mostrem mensagens apropriadas de identificação para reduzir o risco de erro.
NOTA 3: Convém que os dados sensíveis não sejam copiados para os ambientes de testes, a menos que controles equivalentes sejam fornecidos para o sistema de teste.
Atenção! Controle elaborado para ambientes genéricos. </t>
  </si>
  <si>
    <t>Acesso lógico não autorizado;Ação de código malicioso</t>
  </si>
  <si>
    <t>Procedimentos de controle adequados devem ser implementados para proteger os sistemas contra "malware".</t>
  </si>
  <si>
    <t>"Softwares" maliciosos, tais como vírus de computador, cavalos de Tróia, "worms" de rede e bombas lógicas, são agentes potencialmente graves à segurança da informação, pois possibilitam o roubo de informações sigilosas e a paralisação dos serviços. São passíveis de serem inseridos em programas de computador licenciados ou ilegais, sendo maior a probabilidade de ocorrência neste último tipo. Fontes reconhecidas de transmissão de "software" malicioso são jogos e utilitários copiados da Internet e arquivos recebidos por e-mail. Assim, faz-se necessário adotar controles de segurança adequados para prevenir e detectar a ação de "software" malicioso, bem como realizar ações de conscientização dos usuários.</t>
  </si>
  <si>
    <t xml:space="preserve">Este controle pode ser implementado por meio dos seguintes procedimentos:
1. Estabelecer uma política formal proibindo o uso de softwares não autorizados.
2. Implementar controles para prevenir ou detectar o uso de softwares não autorizado (por exemplo "whitelisting", ou seja, uma lista de softwares permitidos a acessar o sistema).
3. Implementar controles para prevenir ou detectar o uso de websites maliciosos, suspeitos ou conhecidos (por exemplo "blacklisting", ou seja, uma lista de softwares permitidos a acessar o sistema).
4. Estabelecer uma política formal para proteção contra os riscos associados com a importação de arquivos e softwares, seja de redes externas, ou por qualquer outro meio, indicando as medidas preventivas a serem adotadas.
5. Reduzir vulnerabilidades que possam ser exploradas por malware, por exemplo por meio do gerenciamento de vulnerabilidades técnicas.
6. Conduzir análises críticas regulares dos softwares e dados dos sistemas que suportam processos críticos de negócio; convém que a presença de quaisquer arquivos não aprovados ou atualização não autorizada seja formalmente investigada.
7. Instalar e atualizar regularmente softwares de detecção e remoção de malware para o exame de computadores e mídias magnéticas, de forma preventiva ou de forma rotineira; convém que as verificações realizadas incluam:
- varredura, antes do uso, da existência de códigos maliciosos nos arquivos recebidos por meio de redes ou em qualquer mídia de armazenamento;
- verificação, antes do uso, da existência de software malicioso em qualquer arquivo recebido através de correio eletrônico ou importado ("download"). Essa avaliação pode ser feita em diversos locais, como, por exemplo, nos servidores de correio eletrônico, nos computadores pessoais ou quando da sua entrada na rede da organização;
- verificação da existência de códigos maliciosos em páginas web.
8. Definir procedimentos e responsabilidades para tratar da proteção de código malware nos sistemas, treinamento nesses procedimentos, reporte e recuperação de ataques de "malware".
9. Preparar planos de continuidade do negócio adequados para a recuperação em caso de ataques por malware, incluindo todos os procedimentos necessários para recuperação e cópia dos dados e softwares.
10. Implementar procedimentos para coletar regularmente informações, através por exemplo, de assinaturas de listas de discussão e visitas a sites informativos sobre novos "malware".
11. Implementar procedimentos para verificar a informação relacionada a malware e garantir que os boletins com alertas sejam precisos e informativos; Convém que os gestores garantam que fontes qualificadas, como, por exemplo, jornais com reputação idônea, sites confiáveis ou fornecedores de software de proteção contra malware, sejam utilizadas para diferenciar boatos de notícias reais sobre "malware"; convém que todos os usuários estejam cientes dos problemas decorrentes de boatos e estejam capacitados a lidar com eles.
12. Isolar os ambientes onde impactos catastróficos possam ser gerados.
NOTA 1: Convém que seja tomado cuidado para proteção contra a introdução de "malware" durante manutenções e procedimentos de emergência, os quais podem ultrapassar os controles comuns de proteção contra "malware".
NOTA 2: Sob certas condições, a proteção contra "malware" pode causar perturbação nas operações.
NOTA 3: O uso isolado de softwares de reparação e detecção contra "malware" não é usualmente adequado e geralmente necessita ser acompanhado de procedimentos operacionais que previnam a introdução de "malware".
Atenção! Controle elaborado para ambientes genéricos. 
</t>
  </si>
  <si>
    <t>Indisponibilidade de serviços ou informações</t>
  </si>
  <si>
    <t>As cópias de segurança de dados e "software" essenciais ao negócio da organização devem ser realizadas regularmente.</t>
  </si>
  <si>
    <t>A ocorrência de desastres, erros operacionais ou falhas nos recursos de processamento da informação podem fazer com que dados e "software" essenciais ao negócio da organização sejam perdidos. Assim, é necessário possuir cópias de segurança atualizadas a fim de viabilizar a restauração dos sistemas críticos para a continuidade operacional da organização.</t>
  </si>
  <si>
    <t xml:space="preserve">Este controle pode ser implementado por meio dos seguintes procedimentos:
1. Estabelecer uma política de backup para definir os requisitos da organização relativos às cópias de segurança das informações, dos softwares e dos sistemas.
2. Disponibilizar os recursos adequados para a geração de cópias de segurança para garantir que toda informação e software essenciais possam ser recuperados após um desastre ou a falha de uma mídia.
3. Elaborar um plano de backup, considerando os seguintes itens:
a) registros completos e exatos das cópias de segurança e documentação apropriada sobre os procedimentos de restauração da informação, os quais convém que sejam produzidos;
b) a abrangência (por exemplo, completa ou diferencial) e a frequência da geração das cópias de segurança reflitam os requisitos de negócio da organização, além dos requisitos de segurança da informação envolvidos e a criticidade da informação para a continuidade da operação da organização;
c) convém que as cópias de segurança sejam armazenadas em uma localidade remota, a uma distância suficiente para escapar dos danos de um desastre ocorrido no local principal;
d) convém que seja dado um nível apropriado de proteção física e ambiental das informações das cópias de segurança, consistentes com as normas aplicadas na instalação principal;
e) convém que as mídias de backup sejam regularmente testadas para garantir que elas são confiáveis no caso do uso emergencial; Convém que isto seja combinado com um teste de restauração e checado contra o tempo de restauração requerido. Convém que os testes da capacidade para restaurar os dados copiados sejam realizados em uma mídia de teste dedicada, não sobrepondo a mídia original, no caso em que o processo de restauração ou backup falhe e cause irreparável dano ou perda dos dados;
f) em situações onde a confidencialidade é importante, convém que cópias de segurança sejam protegidas através de encriptação.
4. Testar regularmente as cópias de segurança de sistemas e serviços específicos para garantir que elas estão aderentes aos requisitos definidos nos planos de continuidade do negócio. Para serviços e sistemas críticos, convém que sejam criados mecanismos de geração de cópias de segurança que abranjam todos os sistemas de informação, aplicações e dados necessários para a completa recuperação do sistema em um evento de desastre.
NOTA: Convém que a política de backup defina os requisitos para proteção e retenção.
Atenção! Controle elaborado para ambientes genéricos. </t>
  </si>
  <si>
    <t>Acesso lógico não autorizado;Fraude ou sabotagem;Perda de rastreabilidade;Erros, omissões ou uso indevido</t>
  </si>
  <si>
    <t>Os registros ("log") de auditoria devem ser analisados criticamente em intervalos regulares.</t>
  </si>
  <si>
    <t>A monitoração do uso dos recursos de processamento da informação tem como principal objetivo descobrir atividades não autorizadas no acesso e manuseio dos sistemas de informação. Além disso, visa à identificação de falhas de segurança, falhas de "software" e outras anormalidades no ambiente. Os registros ("log") de auditoria com informações de acessos, operações privilegiadas, tentativas de acesso não autorizadas, alertas e falhas do sistema aplicativo e do sistema operacional são recursos relevantes para o combate às causas desses incidentes, e a organização precisa analisar esses registros regularmente para identificar os eventos indesejados.</t>
  </si>
  <si>
    <t xml:space="preserve">Este controle pode ser implementado por meio dos seguintes procedimentos:
1. Produzir, manter e analisar criticamente, a intervalos regulares os registros (log) de eventos das atividades do usuário, exceções, falhas e eventos de segurança da informação. Os registros devem incluir, quando relevante:
a) identificação dos usuários (ID);
b) atividades do sistema;
c) datas, horários e detalhes de eventos-chave, como, por exemplo, horário de entrada (log-on) e saída (log-off) no sistema;
d) identidade do dispositivo ou sua localização quando possível e o identificador do sistema;
e) registros das tentativas de acesso ao sistema, aceitas e rejeitadas;
f) registros das tentativas de acesso a outros recursos e dados, aceitos e rejeitados;
g) alterações na configuração do sistema;
h) uso de privilégios;
i) uso de aplicações e utilitários do sistema;
j) arquivos acessados e o tipo de acesso;
k) endereços e protocolos de rede;
l) alarmes provocados pelo sistema de controle de acesso;
m) ativação e desativação dos sistemas de proteção, como sistemas de antivírus e sistemas de detecção de intrusos;
n) registros de transações executadas pelos usuários nas aplicações.
NOTA 1: Os registros (log) de eventos podem conter dados confidenciais e informação de identificação pessoal. Convém que medidas apropriadas de proteção de privacidade sejam tomadas.
NOTA 2: Quando possível, convém que os administradores de sistemas não tenham permissão de exclusão ou desativação dos registros (log) de suas próprias atividades.
Atenção! Controle elaborado para ambientes genéricos.
</t>
  </si>
  <si>
    <t>Indisponibilidade de serviços ou informações;Acesso lógico não autorizado;Fraude ou sabotagem;Perda de rastreabilidade;Erros, omissões ou uso indevido</t>
  </si>
  <si>
    <t>Os registros ("log") de auditoria devem ser protegidos contra acesso não autorizado e adulteração.</t>
  </si>
  <si>
    <t>Os registros ("logs") de auditoria podem ser adulterados por falhas técnicas ou por meio de ação deliberada para encobrir atividades não autorizadas, por exemplo. Isto pode propiciar falsa sensação de segurança e influenciar erroneamente as decisões de proteção dos ativos.
Para que esses registros mantenham a integridade, é necessário utilizar mecanismos de proteção apropriados, de forma a evitar modificações e problemas operacionais, como, por exemplo, desativação das facilidades de registro ("log"), alterações dos tipos de mensagens gravadas, edição ou exclusão de arquivos de registros ("logs") ou esgotamento do meio magnético do arquivo de registros, falhas no registro de eventos ou sobreposição do próprio arquivo.</t>
  </si>
  <si>
    <t xml:space="preserve">Este controle pode ser implementado por meio dos seguintes procedimentos:
1. Proteger as informações dos registros de eventos (log) e seus recursos contra acesso não autorizado e adulteração, considerando as seguintes diretrizes para implementação: 
a) alterações dos tipos de mensagens que são gravadas;
b) arquivos de registros (log) sendo editados ou excluídos;
c) capacidade de armazenamento da mídia magnética do arquivo de registros (log) excedida, resultando em falhas no registro de eventos ou sobreposição do registro de evento anterior.
NOTA 1: Alguns registros (log) de auditoria podem ser guardados como parte da política de retenção de registros ou devido aos requisitos para a coleta e retenção de evidência.
NOTA 2: Registros (logs) de sistema frequentemente contêm um grande volume de informações, muitas das quais não dizem respeito ao monitoramento de segurança da informação. Para ajudar a identificar eventos significativos para o propósito de monitoramento de segurança da informação, convém considerar que seja feita a cópia automática dos tipos apropriados de mensagens para um segundo registro, ou que sejam utilizados utilitários de sistemas adequados ou ferramentas de auditoria para realizar a racionalização e investigação do arquivo.
Atenção! Controle elaborado para ambientes genéricos. </t>
  </si>
  <si>
    <t>Os registros ('log") de auditoria para atividades dos administradores e operadores do sistema devem ser mantidos atualizados.</t>
  </si>
  <si>
    <t>As atividades realizadas pelos administradores e operadores são passíveis de fraudes e erros, devendo ser registradas a fim de prover trilhas de auditoria que garantam sua rastreabilidade. Adicionalmente, trilhas de auditoria podem ser usadas na investigação de incidentes de segurança, monitoração do uso de ativos e tratamento de falhas e problemas de desempenho, dentre outros aspectos.
Estes registros devem ser verificados de forma independente, a fim de garantir a confiabilidade do processo. Um administrador de redes, por exemplo, pode vir a cometer uma ação fraudulenta e, por ter os privilégios necessários, apagar os registros gravados.</t>
  </si>
  <si>
    <t xml:space="preserve">Este controle pode ser implementado por meio dos seguintes procedimentos:
1. Registrar as ações realizadas pelo pessoal operacional, que contemplem, no mínimo, as seguintes informações:
- horário de início e fim dos eventos.
- informações sobre o evento (exemplo: arquivos manuseados) e falhas (exemplo: erros e ações corretivas adotadas).
- confirmação do correto tratamento dos arquivos de dados e dos resultados gerados nos eventos.
- identificação de quem está efetuando a operação.
NOTA 1: Para as atividades que não podem ser registradas automaticamente pelos sistemas, métodos de registro manual devem ser implementados.
NOTA 2: Convém que os registros sejam verificados periodicamente (mensalmente, por exemplo) de forma independente, a fim de garantir a imparcialidade deste processo.
NOTA 3: Um sistema de detecção de intrusos gerenciado fora do controle dos administradores de rede e de sistemas pode ser utilizado para monitorar a conformidade das atividades dos administradores dos sistemas e de rede.
Atenção! Controle elaborado para ambientes genéricos. </t>
  </si>
  <si>
    <t>Fraude ou sabotagem;Perda de rastreabilidade;Erros, omissões ou uso indevido</t>
  </si>
  <si>
    <t>Os relógios dos computadores devem estar sincronizados.</t>
  </si>
  <si>
    <t>O correto estabelecimento dos relógios dos computadores é importante para garantir a exatidão dos registros ("log") de auditoria, que podem ser requeridos por investigações ou apresentação de evidências em casos legais ou disciplinares. Registros de auditoria incorretos podem dificultar tais investigações e causar danos à credibilidade das evidências.</t>
  </si>
  <si>
    <t xml:space="preserve">Este controle pode ser implementado por meio dos seguintes procedimentos:
1. Sincronizar os relógios de todos os sistemas de processamento de informações relevantes, dentro da organização ou do domínio de segurança com uma única fonte de tempo precisa.
2. Documentar requisitos internos e externos relativos à exatidão, sincronização e tempo de representação. Tais requisitos podem ser legais, regulatórios, contratuais de conformidade com normas ou requisitos para monitoramento interno. Um tempo padrão de referência para uso dentro da organização, pode ser definido.
3. Documentar e implementar a abordagem da organização para obter o tempo de referência de uma fonte externa e, como sincronizar, de forma confiável os relógios internos.
Atenção! Controle elaborado para ambientes genéricos. </t>
  </si>
  <si>
    <t>Procedimentos para controlar implementação de "software" em produção devem ser definidos.</t>
  </si>
  <si>
    <t>Nos sistemas operacionais, nos sistemas de aplicação desenvolvidos internamente ou nos pacotes de "software" adquiridos, a falta de controles na implementação dos arquivos que compõem os recursos em produção aumenta o risco de corrupção destes, gerando perda de integridade das informações e de confiabilidade nos resultados.</t>
  </si>
  <si>
    <t xml:space="preserve">Este controle pode ser implementado por meio dos seguintes procedimentos:
1. Considerar as seguintes diretrizes para controlar as mudanças de software em sistemas operacionais:
a) convém que as atualizações do software operacional, aplicativos e bibliotecas de programas sejam executadas por administradores treinados e com autorização gerencial apropriada;
b) convém que os sistemas operacionais somente contenham código executável e aprovado, e não contenham códigos em desenvolvimento ou compiladores;
c) convém que sistemas operacionais e aplicativos somente sejam implementados após testes extensivos e bem sucedidos; é recomendável que os testes incluam testes sobre uso, segurança, efeitos sobre outros sistemas como também sobre uso amigável, e sejam realizados em sistemas separados; 
d) convém que seja assegurado que todas as bibliotecas de código fonte dos programas correspondentes tenham sido atualizadas;
e) convém que um sistema de controle de configuração seja utilizado para manter controle da implementação do software assim como da documentação do sistema;
f) convém que uma estratégia de retorno às condições anteriores seja disponibilizada antes que mudanças sejam implementadas no sistema;
g) convém que um registro de auditoria seja mantido para todas as atualizações das bibliotecas dos programas operacionais;
h) convém que versões anteriores dos softwares aplicativos sejam mantidas como medida de contingência;
i) convém que versões antigas de software sejam arquivadas, junto com todas as informações e parâmetros requeridos, procedimentos, detalhes de configurações, e software de suporte durante um prazo igual ao prazo de retenção dos dados.
2. Fornecer os acessos físicos e lógicos a fornecedores, somente quando necessário, com a finalidade de suporte e com aprovação gerencial. 
3. Monitorar as atividades do fornecedor.
NOTA 1: É recomendável que software adquirido de fornecedores e utilizado em sistemas operacionais seja mantido em um nível apoiado pelo fornecedor. Ao transcorrer o tempo, fornecedores de software cessam o apoio às versões antigas do software. É recomendado que a organização considere os riscos associados à dependência de software sem suporte.
NOTA 2: Convém que qualquer decisão de atualização para uma nova versão considere os requisitos do negócio para a mudança, e da segurança associada por exemplo,a introdução de uma nova funcionalidade de segurança da informação ou a quantidade e a gravidade dos problemas de segurança da informação associados a esta versão. Convém que os pacotes de correções de software sejam aplicados quando puderem remover ou reduzir as vulnerabilidades de segurança da informação.
NOTA 3: Softwares para computadores podem depender de outros softwares e módulos fornecidos externamente, os quais convém que sejam monitorados e controlados para evitar mudanças não autorizadas, que podem introduzir fragilidades na segurança.
Atenção! Controle elaborado para ambientes genéricos. </t>
  </si>
  <si>
    <t>Acesso lógico não autorizado;Erros, omissões ou uso indevido;Ação de código malicioso</t>
  </si>
  <si>
    <t>Procedimentos para controle das vulnerabilidades técnicas devem ser implementados.</t>
  </si>
  <si>
    <t>São frequentes a produção de código malicioso e a descoberta de falhas em sistemas proprietários ou "open source". A capacidade dos sistemas operarem de forma estável depende diretamente da atualização dos "patches" que eliminam ou minimizam essas vulnerabilidades.</t>
  </si>
  <si>
    <t>Este controle pode ser implementado por meio dos seguintes procedimentos:
1. Manter um inventário completo e atualizado dos ativos de informação.
1.1. Incluir, como informação especifica para o apoio à gestão de vulnerabilidade técnica, o fornecedor de software, o número da versão, o status atual de desenvolvimento (por exemplo, quais softwares estão instalados e em quais sistemas), e a(s) pessoa(s) na organização responsável (is) pelos softwares.
2. Seguir as seguintes diretrizes para o estabelecimento de um processo de gestão efetivo de vulnerabilidades técnicas:
a) que a organização defina e estabeleça as funções e responsabilidades associadas na gestão de vulnerabilidades técnicas, incluindo o monitoramento de vulnerabilidades, a avaliação de risco de vulnerabilidades, correções, acompanhamento dos ativos e qualquer responsabilidade de coordenação requerida;
b) identificar os recursos de informação a serem usados para identificar vulnerabilidades técnicas relevantes e para manter a conscientização sobre os mesmos, para softwares e outras tecnologias; manter recursos de informação atualizados com base nas mudanças no inventário de ativos, ou quando outros recursos novos ou úteis sejam encontrados;
c) definir um prazo para a reação a notificações de potenciais vulnerabilidades técnicas relevantes;
d) uma vez que uma vulnerabilidade técnica potencial tenha sido identificada, convém que a organização avalie os riscos associados e as ações a serem tomadas; tais ações podem requerer o uso de emendas de correções (patches) nos sistemas vulneráveis e/ou a aplicação de outros controles;
e) dependendo da urgência exigida para tratar uma vulnerabilidade técnica, convém que a ação a ser tomada esteja em acordo com os controles relacionados com a gestão de mudanças ou que sejam seguidos os procedimentos de resposta a incidentes de segurança da informação;
f) avaliar os riscos associados à sua instalação, se uma correção é disponibilizada;
g) testar e avaliar as emendas (patcehs) antes de serem instaladas para assegurar a efetividade e que não tragam efeitos que não possam ser tolerados; quando não existir a disponibilidade de uma emenda de correção, considerar o uso de outros controles, como:
- a desativação de serviços ou potencialidades relacionadas à vulnerabilidade;
- a adaptação ou a agregação de controles de acesso, por exemplo firewalls nas fronteiras da rede;
- o aumento do monitoramento para detectar ou prevenir ataques reais;
- o aumento da conscientização sobre a vulnerabilidade.
h) manter um registro de auditoria de todos os procedimentos realizados;
i) monitorar e avaliar regularmente processo de gestão de vulnerabilidades técnicas, com a finalidade de assegurar a eficácia e a eficiência.
j) contemplar em primeiro lugar os sistemas com altos riscos;
k) que um processo de gestão de vulnerabilidade técnica eficaz esteja alinhado com as atividades de gestão de incidentes, para comunicar dados sobre as vulnerabilidades, às funções de resposta a incidentes e fornecer procedimentos técnicos no caso em que ocorra um incidente.
l) definir um procedimento para contemplar a situação onde uma vulnerabilidade tenha sido identificada e não existam controles adequados. Nesta situação, convém que a organização avalie os riscos relativos à vulnerabilidade conhecida e defina correções e ações corretivas apropriadas.
NOTA 1: A gestão de vulnerabilidades técnicas pode ser vista como uma subfunção da gestão de mudanças e, como tal, pode aproveitar os procedimentos e processos da gestão de mudanças.
NOTA 2: Fornecedores estão frequentemente sob grande pressão para liberar correções o mais breve possível. Portanto, existe a possibilidade de uma correção não resolver o problema adequadamente e causar efeitos colaterais negativos. Também, em alguns casos, a desinstalação de uma correção pode não ser facilmente obtida após sua instalação.
NOTA 3: Quando testes adequados de correção não forem possíveis, por exemplo, devido a custos ou falta de recursos, um atraso na aplicação da correção pode ser considerado para avaliar os riscos associados, baseados nas experiências relatadas por outros usuários. O uso da ISO/IEC 27031 pode ser benéfico.
Atenção! Controle elaborado para ambientes genéricos.</t>
  </si>
  <si>
    <t>Perda de rastreabilidade;Violação de propriedade intelectual;Vazamento de Informação</t>
  </si>
  <si>
    <t>Regras definindo critérios para a instalação de software pelos usuários devem ser elaboradas.</t>
  </si>
  <si>
    <t>A instalação de software não controlada em dispositivos computadorizados pode introduzir vulnerabilidades e em seguida gerar o vazamento de informações, perda de integridade ou outros incidentes de segurança da informação além da violação de direitos de propriedade intelectual.</t>
  </si>
  <si>
    <t>Este controle pode ser implementado por meio dos seguintes procedimentos:
1. Definir e criar uma política mandatória e restrita, baseada no princípio do menor privilégio necessário, sobre quais os tipos de software os usuários podem instalar.
2. Identificar quais os tipos de software são permitidos instalar (por exemplo, atualização e segurança de patches ao software existente), e quais tipos de instalações são proibidas (por exemplo, software que é usado somente para fins pessoais e software cuja possibilidade de ser potencialmente malicioso, é desconhecida ou suspeita).
NOTA: Convém que estes privilégios sejam concedidos aos usuários pertinentes.
Atenção! Controle elaborado para ambientes genéricos.</t>
  </si>
  <si>
    <t>As verificações de conformidade nos recursos tecnológicos devem ser cuidadosamente planejadas e acordadas.</t>
  </si>
  <si>
    <t>O uso indevido de ferramentas automatizadas de auditoria podem interferir no desempenho e comprometer a integridade dos sistemas em produção, provocando interrupção nas operações suportadas por estes sistemas. Por exemplo, uma ferramenta ou processo de auditoria pode gerar novas tabelas nos bancos de dados e disparar alarmes preventivos que paralisam os sistemas.</t>
  </si>
  <si>
    <t xml:space="preserve">Este controle pode ser implementado por meio dos seguintes procedimentos:
1. Acordar os requisitos de auditoria com o nível apropriado da gerência.
2. Acordar e controlar o escopo da verificação.
3. Limitar a verificação somente para acesso de leitura de "software" e dados.
4. Identificar e acordar os requisitos para processamento adicional ou especial.
5. Realizar os testes de auditoria que possam afetar a disponibilidade do sistema fora do horário normal de trabalho.
6. Monitorar e registrar todos os acessos de forma a produzir uma trilha de referência.
NOTA: Convém que os outros acessos diferentes de apenas leitura sejam permitidos somente através de cópias isoladas dos arquivos do sistema, as quais recomenda-se que sejam apagadas ao final da auditoria, ou dada proteção apropriada quando existir uma obrigação para guardar tais arquivos como requisitos da documentação da auditoria.
Atenção! Controle elaborado para ambientes genéricos. </t>
  </si>
  <si>
    <t>Indisponibilidade de serviços ou informações;Acesso lógico não autorizado;Erros, omissões ou uso indevido;Ação de código malicioso</t>
  </si>
  <si>
    <t>Procedimentos de segurança para as redes de computadores devem ser implementados para proteger as informações nos sistemas e aplicações.</t>
  </si>
  <si>
    <t>A comunicação entre as localidades de uma organização (matriz e filiais, por exemplo), bem como entre a organização e o meio externo (Internet, por exemplo), normalmente faz uso de redes de computadores - uma série de pontos ou nós interconectados por rotas de comunicação para transmissão de dados, voz e imagens. Uma rede de computadores representa um potencial ponto de risco à segurança da informação, visto que pode possuir inúmeras brechas ou vulnerabilidades que permitem o acesso indevido aos sistemas, serviços e recursos de processamento da informação e, portanto, requer controles de segurança adequados em sua administração.</t>
  </si>
  <si>
    <t>Este controle pode ser implementado por meio dos seguintes procedimentos: 
1. Implementar controles para garantir a segurança da informação nestas redes, e a proteção dos serviços a elas conectadas, de acesso não autorizado, considerando os seguintes itens em particular: 
a) estabelecer responsabilidades e procedimentos sobre o gerenciamento de equipamentos de rede;
b) separar a responsabilidade operacional pelas redes da operação dos recursos computacionais, onde apropriado;
c) estabelecer controles especiais para proteção da confidencialidade e integridade dos dados que trafegam sobre redes públicas ou sobre as redes sem fio (wireless) e proteger os sistemas e aplicações a elas conectadas; controles especiais podem também ser requeridos para manter a disponibilidade dos serviços e computadores conectados;
d) aplicar mecanismos apropriados de registro e monitoração para habilitar a gravação e detecção de ações que possam afetar, ou serem relevantes para a segurança da informação;
e) coordenar atividades de gerenciamentopara otimizar os serviços para a organização e assegurar que os controles estão aplicados de forma consistente sobre toda a infraestrutura de processamento da informação;
f) autenticar os sistemas sobre as redes;
g) restringir a conexão de sistemas à rede.
NOTA: Informações adicionais sobre segurança em rede pode ser encontrada na ISO/IEC 27033.
Atenção! Controle elaborado para ambientes genéricos.</t>
  </si>
  <si>
    <t>Os acordos de nível de serviço para o gerenciamento de redes devem possuir requisitos de segurança.</t>
  </si>
  <si>
    <t>Serviços de rede incluem o fornecimento de conexões, serviços de rede privados, redes de valor agregado e soluções de segurança de redes gerenciadas como "firewalls" e sistemas de detecção de intrusos. Estes serviços podem abranger desde o simples fornecimento de banda de rede não gerenciada até complexas ofertas de soluções de valor agregado, podendo ser administrados tanto internamente como por parceiros terceirizados.
Em qualquer caso, os aspectos de segurança da informação não devem ser negligenciados em nenhum momento durante a prestação desses serviços. Para tanto, é necessário especificar os requisitos de segurança, os níveis de serviço e os requisitos de gerenciamento dos serviços para permitir dimensionar os recursos e realizar as adequações necessárias em sua equipe, políticas e procedimentos.</t>
  </si>
  <si>
    <t xml:space="preserve">Este controle pode ser implementado por meio dos seguintes procedimentos: 
1. Identificar e incluir mecanismos de segurança, níveis de serviço e requisitos de gerenciamento de todos os serviços de rede em qualquer acordo de serviços de rede, tanto para serviços de rede providos internamente como para terceirizados.
2. Determinar e monitorar regularmente a capacidade do provedor dos serviços de rede para gerenciar os serviços acordados de maneira segura, bem como o direito de auditá-los seja acordado.
3. Identificar as definições de segurança necessárias para serviços específicos, como características de segurança, níveis de serviço e requisitos de gerenciamento.
4. Garantir que os provedores dos serviços de rede implementam estas medidas.
NOTA: Funcionalidades de segurança de serviços de rede podem ser:
- tecnologias aplicadas para segurança de serviços de redes como autenticação, encriptação e controles de conexões de rede;
- parâmetros técnicos requeridos para uma conexão segura com os serviços de rede de acordo com as regras de conexão de redes e segurança;
- procedimentos para o uso de serviços de rede para restringir o acesso a serviços de rede ou aplicações, onde for necessário.
Atenção! Controle elaborado para ambientes genéricos. </t>
  </si>
  <si>
    <t>As redes de computadores devem ser segregadas em domínios lógicos.</t>
  </si>
  <si>
    <t>Redes estão sendo progressivamente estendidas além dos limites organizacionais tradicionais, tendo em vista as parcerias de negócio que são formadas e que podem requerer a interconexão ou compartilhamento de processamento de informação e recursos de rede. Tais extensões podem aumentar o risco de acesso não autorizado aos sistemas de informação existentes que usam a rede, e alguns dos quais podem requerer proteção de outros usuários de rede por causa da sensibilidade ou criticidade.</t>
  </si>
  <si>
    <t xml:space="preserve">Este controle pode ser implementado por meio dos seguintes procedimentos:
1. Segregar as redes de comunicação em domínios lógicos (por exemplo, domínios internos e domínios externos) protegidos por um perímetro de segurança definido, levando em consideração: 
a) a política de controle de acesso;
b) os custos relativos e impactos no desempenho pela implementação das medidas de proteção;
c) o valor e a classificação das informações armazenadas ou processadas;
d) os níveis de confiança ou linhas de negócio para reduzir o impacto total de uma interrupção nos serviços.
2. Implementar os perímetros de segurança com a instalação de um "gateway" seguro entre as redes, para controlar o acesso e o fluxo de informações entre os domínios.
2.1. Se aplicável, subdividir os domínios internos em grupos de serviços de informação, usuários e sistemas de informação.
3. Segregar as redes sem fio das redes internas ou privadas, visto que os perímetros de redes sem fio não são bem definidos e necessitam uma avaliação de riscos para identificar controles adicionais de segurança (por exemplo, autenticação forte, métodos criptográficos e seleção de frequência).
NOTA: O "gateway", por exemplo, um "firewall", deve ser configurado para filtrar o tráfego entre os domínios e bloquear acessos não autorizados, de acordo com a política de controle de acesso da organização.
Atenção! Controle elaborado para ambientes genéricos. </t>
  </si>
  <si>
    <t>Acesso lógico não autorizado;Erros, omissões ou uso indevido;Vazamento de Informação</t>
  </si>
  <si>
    <t>Procedimentos que orientem a troca de informações devem ser elaborados.</t>
  </si>
  <si>
    <t>A inexistência de procedimentos que estabeleçam a necessidade de mecanismos e procedimentos de uso seguro dos equipamentos de comunicação convencionais, tais como telefones, celulares, fax, vídeos, etc., pode permitir que pessoas mal intencionadas explorem as vulnerabilidades destes sistemas e dos respectivos usuários. Por exemplo, usuários desavisados ou desatentos podem revelar informações confidenciais sem considerar possíveis escutas telefônicas nas proximidades dos interlocutores ou realizadas através de rastreadores. Outro exemplo é o envio de fax automático com informações sensíveis, sem considerar a verificação do recebimento no destinatário correto.</t>
  </si>
  <si>
    <t xml:space="preserve">Este controle pode ser implementado através dos seguintes procedimentos:
1. Estabelecer procedimentos para troca de informações, incluindo:
a) proteção da informação em trânsito contra interceptação, cópia, modificação, desvio e destruição;
b) detecção e proteção contra códigos maliciosos que podem ser transmitidos através do uso de recursos eletrônicos de comunicação;
c) proteção de informações eletrônicas sensíveis transmitidas na forma de anexos;
d) uso aceitável dos recursos eletrônicos de comunicação;
e) uso de comunicação sem fio ("wireless"), levando em conta os riscos particulares envolvidos nessa forma de comunicação;
f)responsabilidades de funcionários, fornecedores e quaisquer outros usuários para não comprometer a organização através de, por exemplo, difamação, assédio, falsa identidade, retransmissão de "correntes", compras não autorizadas, etc;
g) retenção e descarte para toda a correspondência de negócios, incluindo mensagens, de acordo com regulamentações e legislação locais e nacionais relevantes;
h) controles e restrições associados à retransmissão em recursos de comunicação como, por exemplo, a retransmissão automática de correios eletrônicos para endereços externos.
2. Usar técnicas de criptografia para proteger a confidencialidade, a integridade e a autenticidade das informações em trânsito.
3. Conscientizar usuários a tomar precauções adequadas para não revelar informações sensíveis, evitando ser escutadas ou interceptadas durante uma ligação telefônica por:
a) pessoas em sua vizinhança, especialmente quando estiver usando telefone celular;
b) grampo telefônico e outras formas de escuta clandestina através do acesso físico ao aparelho ou à linha telefônica, ou ainda, pelo uso de rastreadores.
4. Conscientizar usuários a não manter conversas confidenciais em locais públicos, escritórios abertos ou locais de reunião que não têm paredes à prova de som.
5. Conscientizar usuários a não deixar mensagens com informações sensíveis em secretarias eletrônicas, uma vez que as mensagens podem ser reproduzidas por pessoas não autorizadas, gravadas em sistemas públicos ou gravadas indevidamente por erro de discagem.
6. Conscientizar usuários sobre os problemas do uso de aparelhos de fax, tais como:
a) acesso não autorizado a dispositivos para recuperação de mensagens;
b) programação de aparelhos, de forma deliberada ou acidental, para enviar mensagens para números específicos determinados;
c) envio de documentos e mensagens para número errado, seja por falha na discagem ou uso de número armazenado errado.
7. Conscientizar usuários a evitar o armazenamento de dados pessoais, como endereços de correio eletrônico ou informações adicionais particulares, em qualquer "software", impedindo que sejam capturados para uso não autorizado.
NOTA: Convém que os serviços de transferência de informações estejam de acordo com os requisitos legais pertinentes.
Atenção! Controle elaborado para ambientes genéricos. </t>
  </si>
  <si>
    <t>Acordos para a transferência de informações e "software" entre organizações devem ser estabelecidos.</t>
  </si>
  <si>
    <t>Os processos de comunicação entre organizações podem ser afetados por várias ameaças, tais como pessoas não autorizadas que enviam informações, usuários que enviam informações de forma indevida (incompletas, erradas, ilegais), etc. Para reduzir os riscos, padrões técnicos de comunicação (eletrônica ou convencional) devem ser previamente acordados e as responsabilidades operacionais de cada parte estabelecidas, preferencialmente em contrato.</t>
  </si>
  <si>
    <t xml:space="preserve">Este controle pode ser implementado por meio dos seguintes procedimentos:
1. Estabelecer acordos de transferência de informações que incorporem as seguintes condições:
a) responsabilidades do gestor pelo controle e notificação de transmissões, expedições e recepções;
b) procedimentos para assegurar a rastreabilidade dos eventos e o não-repúdio.
c) padrões técnicos mínimos para embalagem e transmissão;
d) acordos para procedimentos de custódia;
e) normas para identificação de portadores;
f) responsabilidades e obrigações na ocorrência de incidentes de segurança da informação, como perda de dados.
g) utilização de um sistema acordado de identificação para informações críticas e sensíveis, garantindo que o significado dos rótulos seja imediatamente entendido e que a informação esteja devidamente protegida;
h) normas técnicas para a gravação e leitura de informações e softwares;
i) quaisquer controles especiais que possam ser necessários para proteção de itens sensíveis, tais como chaves criptográficas;
j) manutenção de uma cadeia de custódia enquanto a informação encontra-se em trânsito;
k) níveis aceitáveis de controle de acesso.
2. Estabelecer e manter políticas, procedimentos e normas para proteger as informações e as mídias em trânsito, além de referenciá-los nos mencionados acordos para transferência de informações.
NOTA 1: É recomendado que os aspectos de segurança da informação contidos nos acordos reflitam a sensibilidade das informações envolvidas no negócio.
NOTA 2: Os acordos podem ser eletrônicos ou manuais, e podem estar no formato de contratos formais. Para informações sensíveis, convém que os mecanismos específicos, usados para a transferência de tais informações, sejam consistentes com todas as organizações e tipos de acordos.
Atenção! Controle elaborado para ambientes genéricos. </t>
  </si>
  <si>
    <t>Acesso lógico não autorizado;Fraude ou sabotagem;Erros, omissões ou uso indevido;Ação de código malicioso;Queda de performance</t>
  </si>
  <si>
    <t>Regras para o uso seguro de mensagens eletrônicas devem ser elaboradas.</t>
  </si>
  <si>
    <t>Mensagens eletrônicas como correio eletrônico, "Eletronic Data Interchange" (EDI) e sistemas de mensagens eletrônicas instantâneas cumprem um papel cada vez mais importante nas comunicações das organizações. A mensagem eletrônica tem riscos diferentes, se comparada com a comunicação em documentos impressos. Por exemplo, o uso do correio eletrônico traz vários riscos à segurança da informação, tais como endereçamento incorreto de mensagens, tratamento de problemas por endereços individuais ao invés do tratamento por áreas, divulgação indevida de informações, captação de código malicioso em mensagens, "spam" (mensagens não solicitadas), entre outros. A presença de "spam", em particular, congestiona o serviço de e-mail e contribui para a sobrecarga da rede, podendo causar queda do desempenho desses serviços quando atinge níveis insatisfatórios. Assim, os usuários devem ser orientados para o uso correto e seguro na interconexão de informações eletrônicas, que deve possuir os controles de segurança adequados.</t>
  </si>
  <si>
    <t xml:space="preserve">Este controle pode ser implementado por meio dos seguintes procedimentos:
1. Proteger as mensagens contra acesso não autorizado, modificação ou negação de serviço, combinado com o esquema de classificação adotado pela organização.
2. Assegurar que o endereçamento e o transporte da mensagem estejam corretos.
3. Garantir a confiabilidade e disponibilidade do serviço.
4. Considerar aspectos legais, como, por exemplo, requisitos de assinaturas eletrônicas.
5. Aprovar préviamente o uso de serviços públicos externos tais como sistemas de mensagens instantâneas, redes sociais e compartilhamento de arquivos.
6. Considerar níveis mais altos de autenticação para controlar o acesso a partir de redes públicas.
Atenção! Controle elaborado para ambientes genéricos. </t>
  </si>
  <si>
    <t>Erros, omissões ou uso indevido;Violação de propriedade intelectual;Repúdio;Sanções Administrativas;Vazamento de Informação</t>
  </si>
  <si>
    <t>Acordos de confidencialidade e não divulgação devem ser elaborados.</t>
  </si>
  <si>
    <t>Acordos de confidencialidade e de não divulgação protegem as informações da organização e informam aos signatários das suas responsabilidades, para proteger, usar e divulgar a informação de maneira responsável e autorizada. Pode haver uma necessidade de uma organização usar diferentes formas de acordos de confidencialidade ou de não divulgação, em diferentes circunstâncias.</t>
  </si>
  <si>
    <t xml:space="preserve">Este controle pode ser implementado por meio dos seguintes procedimentos:
1. Considerar os seguintes elementos para identificar os requisitos para os acordos de confidencialidade ou de não divulgação:
a) uma definição da informação a ser protegida (por exemplo, informação confidencial);
b) o tempo de duração esperado de um acordo, incluindo situações onde a confidencialidade tenha que ser mantida indefinidamente;
c) ações requeridas quando um acordo está encerrado;
d) responsabilidades e ações dos signatários para evitar a divulgação não autorizada da informação;
e) o proprietário da informação, segredos comerciais e de propriedade intelectual, e como isto se relaciona com a proteção da informação confidencial;
f) o uso permitido da informação confidencial, e os direitos do signatário para usar a informação;
g) o direito de auditar e monitorar as atividades que envolvem as informações confidenciais;
h)o processo para notificação e relato de divulgação não autorizada ou vazamento das informações confidenciais;
i) termos para a informação ser retornada ou destruída quando do término do acordo;
j) ações esperadas a serem tomadas no caso de uma violação deste acordo.
NOTA 1: Baseado nos requisitos de segurança da informação da organização, outros elementos podem ser necessários em um acordo de confidencialidade ou de não divulgação.
NOTA 2: Convém que os acordos de confidencialidade e de não divulgação estejam em conformidade com todas as leis e regulamentações aplicáveis na jurisdição para a qual eles se aplicam.
NOTA 3: Convém que os requisitos para os acordos de confidencialidade e de não divulgação, sejam analisados criticamente de forma periódica e quando mudanças ocorrerem que influenciem estes requisitos.
Atenção! Controle elaborado para ambientes genéricos. 
</t>
  </si>
  <si>
    <t>Acesso lógico não autorizado;Fraude ou sabotagem;Erros, omissões ou uso indevido;Falha de software</t>
  </si>
  <si>
    <t>Requisitos relacionados com segurança da informação devem ser incluídos nos requisitos para novos sistemas de informação ou melhorias dos sistemas de informação existentes.</t>
  </si>
  <si>
    <t>Um planejamento inadequado acarreta problemas na arquitetura de sistemas desenvolvidos internamente ou comprados de terceiros devido a falta de funções de segurança necessárias para sua proteção. Na especificação funcional, que documenta os requisitos do sistema e sua arquitetura básica, os controles de segurança devem ser definidos e formalizados, assegurando que as necessidades de proteção sejam incluídas desde os estágios iniciais do desenvolvimento ou aquisição do sistema. A documentação será útil para o aceite do sistema e para futuras auditorias de segurança.
Um benefício é que os controles de segurança previstos na especificação, e introduzidos no início do projeto, são significativamente mais baratos para implementar e manter do que aqueles incluídos durante ou após a implementação.</t>
  </si>
  <si>
    <t xml:space="preserve">Este controle pode ser implementado por meio dos seguintes procedimentos:
1. Identificar os requisitos de segurança da informação usando vários métodos, como, requisitos de conformidade oriundos de política e regulamentações, modelos de ameaças, análises críticas de incidentes ou o uso de limiares de vulnerabilidade.
1.1 Documentar e analisar criticamente os resultados da identificação por todas as partes interessadas.
2. Elaborar um documento exclusivo ou parte do documento de especificação do sistema voltada para o projeto da segurança, que contemple os seguintes pontos:
a) o nível de confiança exigido para as identidades alegadas dos usuários para determinar requisitos de autenticação do usuário;
b) os processos de autorização e provisionamento de acessos, para usuários técnicos ou com acessos privilegiados;
c) informar os usuários e operadores quanto às suas obrigações e responsabilidades;
d) as necessidades de proteção requerida dos ativos envolvidos, em particular com relação a disponibilidade, confidencialidade e integridade;
e) requisitos derivados dos processos do negócio, tais como registros de transações, monitoramento e requisitos de não repúdio;
f) requisitos mandatórios de outros controles de segurança, por exemplo interfaces para registro e monitoramento ou sistemas de detecção de vazamento de dados.
3. Disponibilizar as orientações para as configurações de segurança do produto e avaliar e implementar o alinhamento com o software final.
NOTA 1: Os controles e requisitos de segurança da informação devem refletir o valor da informação envolvida para o negócio e o seu potencial impacto negativo, que possa resultar de uma falha da segurança da informação.
NOTA 2: Convém que a identificação e a gestão dos requisitos de segurança da informação e os processos associados sejam integrados nos estágios iniciais dos projetos de sistemas de informação. Considerações iniciais dos requisitos de segurança da informação, por exemplo, na fase do projeto podem conduzir a uma solução de custo mais eficiente e eficaz.
NOTA 3: Se produtos são adquiridos, convém que um processo formal de aquisição e teste seja seguido. Convém que os contratos com os fornecedores enderecem os requisitos de segurança identificados. Onde a funcionalidade segurança em um produto proposto não atenda ao requisito especificado, convém que o risco introduzido e os controles associados sejam reconsiderados antes da compra do produto.
NOTA 4: Convém que critérios para aceitação de produtos sejam definidos, por exemplo em termos da sua funcionalidade, o qual dará garantia de que os requisitos de segurança identificados são atendidos. Convém que os produtos sejam avaliados com base nesses critérios, antes da sua aquisição. Convém que funcionalidades adicionais sejam analisadas criticamente para assegurar que ela não introduz riscos adicionais inaceitáveis.
NOTA 5: A ABNT NBR ISO IEC 27005 e a ABNT NBR ISO 31000 fornecem diretrizes sobre o uso de processos de gestão de riscos, para identificar controles que atendam os requisitos de segurança da informação.
Atenção! Controle elaborado para ambientes genéricos. </t>
  </si>
  <si>
    <t>Acesso lógico não autorizado;Fraude ou sabotagem;Erros, omissões ou uso indevido;Vazamento de Informação</t>
  </si>
  <si>
    <t>As informações envolvidas nos serviços de aplicação que transitam sobre redes públicas devem ser protegidas.</t>
  </si>
  <si>
    <t>Aplicações acessadas através de redes públicas são suscetíveis a uma variedade de ameaças de rede, tais como: atividades fraudulentas, disputas contratuais ou divulgação de informação para o público. Por estes motivos, uma avaliação de riscos detalhada e uma seleção de controles apropriada são indispensáveis. Os controles requeridos sempre incluem: métodos de criptografia para autenticação e segurança na transferência dos dados.
Serviços de aplicação podem fazer uso de métodos de autenticação segura, por exemplo: usando chave pública criptografada e assinaturas digitais, para reduzir os riscos. Além disso, confiança em terceiros pode ser utilizada, onde tais serviços são necessários.</t>
  </si>
  <si>
    <t xml:space="preserve">Este controle pode ser implementado por meio dos seguintes procedimentos:
1. Considerar os seguintes itens para segurança da informação para serviços de aplicação que transitam sobre redes públicas:
a) o nível de confiança que cada parte requer na identidade alegada, como por exemplo, através de autenticação;
b) processos de autorização associados com quem pode aprovar conteúdos, publicar ou assinar documentos transacionais chave;
c) garantia de que os parceiros de comunicação estão completamente informados de suas autorizações para o fornecimento ou uso do serviço;
d) determinar e atender aos requisitos de confidencialidade, integridade, evidências de emissão e recebimento de documentos-chave e o não-repúdio de contratos, como por exemplo, os associados aos processos de licitação e contratos;
e) o nível de confiança requerido na integridade dos documentos chave;
f) os requisitos de proteção de quaisquer informações confidenciais;
g) a confidencialidade e integridade de quaisquer transações de pedidos, informações de pagamento, detalhes de endereço de entrega e confirmações de recebimentos;
h) o grau de investigação apropriado para a verificação de informações de pagamento fornecidas por um cliente;
i) seleção das formas mais apropriadas de pagamento para proteção contra fraudes;
j) o nível de proteção requerida para manter a confidencialidade e integridade das informações de pedidos;
k) prevenção contra perda ou duplicação de informação de transação;
l) responsabilidades associados com quaisquer transações fraudulentas;
m) requisitos de apólice de seguro.
NOTA 1: Muitas das considerações acima podem ser endereçadas pela aplicação de controles criptográficos, levando-se em conta a conformidade com requisitos legais.
NOTA 2: Convém que os acordos de serviços de aplicação entre parceiros sejam apoiados por um acordo formal que comprometa ambas as partes com os termos de serviço acordados, incluindo detalhes de autorização.
NOTA 3: Convém que requisitos de resiliência contra ataques sejam considerados, os quais podem incluir requisitos para a proteção dos servidores da aplicação envolvidos, ou garantir a disponibilidade da interconexão de redes, necessárias para a entrega do serviço.
Atenção! Controle elaborado para ambientes genéricos. </t>
  </si>
  <si>
    <t>Indisponibilidade de serviços ou informações;Acesso lógico não autorizado;Erros, omissões ou uso indevido;Vazamento de Informação</t>
  </si>
  <si>
    <t>As informações envolvidas em transações nos aplicativos de serviços devem ser protegidas.</t>
  </si>
  <si>
    <t>Convém que informações envolvidas em transações nos aplicativos de serviços sejam protegidas para prevenir transmissões incompletas, erros de roteamento, alteração não autorizada da mensagem, divulgação não autorizada, duplicação ou reapresentação da mensagem não autorizada. A abrangência dos controles adotados, precisa ser compatível com o nível de risco associado a cada tipo de transação do serviço da aplicação. Transações podem precisar de conformidade com requisitos legais e regulamentares na jurisdição nas quais as transações foram geradas, processadas, finalizadas ou armazenadas.</t>
  </si>
  <si>
    <t xml:space="preserve">Este controle pode ser implementado por meio dos seguintes procedimentos:
1. Incluir os seguintes itens de segurança da informação para transações nos aplicativos de serviços:
a) usar assinaturas eletrônicas para cada uma das partes envolvidas na transação;
b) garantir que:
- informação de autenticação secreta de usuário são válidas e verificadas para todas as partes;
- a transação permaneça confidencial;
- a privacidade de todas as partes envolvidas seja mantida.
c) criptografar o caminho de comunicação entre todas as partes envolvidas;
d) garantir que os protocolos usados para comunicações entre todas as partes envolvidas são seguros;
e) garantir que o armazenamento dos detalhes da transação está localizado fora de qualquer ambiente publicamente acessível, como por exemplo, em uma plataforma de armazenamento existente na Intranet da organização, e não retida e exposta em um meio de armazenamento acessível diretamente pela Internet;
f)  Integrar a segurança ao longo de todo o processo de gestão dos certificados/assinaturas, onde uma autoridade confiável for utilizada (como por exemplo, para propósitos de emissão e manutenção de assinaturas e/ou certificados digitais).
NOTA 1: A abrangência dos controles adotados, precisa ser compatível com o nível de risco associado a cada tipo de transação do serviço da aplicação.
NOTA 2: Transações podem precisar de conformidade com requisitos legais e regulamentares na jurisdição nas quais as transações foram geradas, processadas, finalizadas ou armazenadas.
Atenção! Controle elaborado para ambientes genéricos. </t>
  </si>
  <si>
    <t>Acesso lógico não autorizado;Erros, omissões ou uso indevido;Falha de software;Ação de código malicioso</t>
  </si>
  <si>
    <t>Regras para o desenvolvimento de sistemas e software devem ser estabelecidas e aplicadas aos desenvolvimentos realizados dentro da organização.</t>
  </si>
  <si>
    <t>Desenvolvimento seguro é um requisito para construir um serviço, uma arquitetura, um software e um sistema seguro. Por isso, convém que regras para o desenvolvimento de sistemas e software sejam estabelecidas e aplicadas aos desenvolvimentos realizados dentro da organização.</t>
  </si>
  <si>
    <t xml:space="preserve">Este controle pode ser implementado por meio dos seguintes procedimentos:
1. Considerar os seguintes aspectos dentro de uma política de desenvolvimento seguro:
a) segurança do ambiente de desenvolvimento;
b) orientações sobre a segurança no ciclo de vida do desenvolvimento do software:
- segurança na metodologia de desenvolvimento do software;
- diretrizes de códigos seguro para cada linguagem de programação usada;
c) requisitos de segurança na fase do projeto;
d) pontos de verificação de segurança no cronograma do projeto;
e) repositórios seguros;
f) segurança no controle de versões;
g) necessários conhecimentos de segurança de aplicações;
h) capacidade dos desenvolvedores de evitar, encontrar e corrigir vulnerabilidades.
2. Verificar, através de testes e análises críticas de código, a necessidade de uso de técnicas de programação segura.
3. Usar as técnicas de programação seguras tanto para novos desenvolvimentos como para cenários de reuso dos códigos, onde as normas aplicadas ao desenvolvimento podem não ser conhecidas ou não estarem consistentes com as melhores práticas atuais. Convém que Normas de códigos seguro sejam consideradas e, onde relevante, seja exigido o seu uso.
4. Treinar os desenvolvedores no uso das técnicas de programação segura.
NOTA: Quando o desenvolvimento é terceirizado, convém que a organização obtenha garantia de que a parte externa está em conformidade com essas regras para o desenvolvimento seguro.
Atenção! Controle elaborado para ambientes genéricos. </t>
  </si>
  <si>
    <t>Um procedimento para controlar as mudanças em sistemas de aplicação deve ser elaborado.</t>
  </si>
  <si>
    <t>Mudanças implementadas sem controle podem corromper os sistemas de aplicação, trazendo instabilidade e impacto ao ambiente operacional. Apenas com procedimentos rígidos de controle, pode-se prevenir que os controles de segurança implantados sejam sobrepostos, por exemplo, quando programadores que dão suporte aos sistemas implementem as mudanças necessárias.</t>
  </si>
  <si>
    <t xml:space="preserve">Este controle pode ser implementado por meio dos seguintes procedimentos:
1. Controlar as mudanças em sistemas no ciclo de vida de desenvolvimento utilizando procedimentos formais de controle de mudanças, incluindo:
a) a manutenção de um registro dos níveis acordados de autorização;
b) a garantia de que as mudanças sejam submetidas por usuários autorizados;
c) a análise crítica dos procedimentos de controle e integridade para assegurar que as mudanças não os comprometam;
d) a identificação de todo software, informação, entidades em bancos de dados e hardware que precisam correções;
e) a identificação e a verificação do código crítico de segurança para minimizar a probabilidade da ocorrência de fragilidades de segurança conhecidas;
f) a obtenção de aprovação formal para propostas detalhadas antes do início dos trabalhos;
g) a garantia de que os usuários autorizados aceitam as mudanças antes da implementação;
h) a garantia da atualização da documentação do sistema após conclusão de cada mudança e de que a documentação antiga seja arquivada ou descartada;
i) a manutenção de um controle de versão para todas as atualizações de software;
j) a manutenção de uma trilha de auditoria de todas as mudanças solicitadas;
k) a garantia de que toda a documentação operacional, e procedimentos dos usuários sejam alterados conforme necessário para se manter adequado;
l) a garantia de que as mudanças sejam implementadas em horários apropriados e não perturbe os processos de negócio envolvidos.
2. Documentar e reforçar os procedimentos de controle de mudanças para assegurar a integridade do sistema, das aplicações e produtos, nos estágios iniciais dos projetos, através de um subsequente esquema de manutenção.
NOTA 1: Convém que a introdução de novos sistemas e mudanças maiores em sistemas existentes, siga um processo formal de documentação, especificação, teste, controle da qualidade e gestão da implementação.
NOTA 2: Convém que este processo inclua uma avaliação de riscos, análise do impacto das mudanças e a especificação dos controles de segurança requeridos. Convém que este processo também assegure que a segurança e os procedimentos de controle atuais não sejam comprometidos, que os programadores de suporte tenham acesso somente às partes do sistema necessárias para o cumprimento das tarefas e que sejam obtidas concordância e aprovação formal para qualquer mudança obtida.
NOTA 3: Quando aplicável, convém que os procedimentos de controle de mudanças operacional e de aplicação sejam integrados.
NOTA 4: Boas práticas incluem os testes de novo software em um ambiente segregado dos ambientes de produção e desenvolvimento. Isto proporciona formas de ter controle sobre o novo software e permite proteção adicional das informações operacionais que são usadas para fins de teste. Convém que isto inclua correções, pacotes de serviço, entre outras atualizações.
NOTA 5: Onde atualizações automáticas são consideradas, convém que o risco para a integridade e disponibilidade do sistema seja avaliada contra os benefícios da rápida implantação da atualização. Não é recomendada a utilização de atualizações automáticas em sistemas críticos visto que algumas atualizações podem causar falhas em aplicações críticas.
Atenção! Controle elaborado para ambientes genéricos. 
</t>
  </si>
  <si>
    <t>Indisponibilidade de serviços ou informações;Acesso lógico não autorizado;Fraude ou sabotagem;Falha de software</t>
  </si>
  <si>
    <t>Um processo de revisão e teste nos sistemas de aplicação deve ser implementado em caso de atualizações no sistema operacional.</t>
  </si>
  <si>
    <t>Periodicamente, é necessário instalar melhorias funcionais e fazer alterações nos sistemas operacionais que suportam os sistemas de aplicação. Isto ocorre, por exemplo, ao se instalar uma correção ("patch") ou uma nova versão de software enviada pelo fornecedor.
Essas mudanças podem trazer novas vulnerabilidades e comprometer a segurança dos sistemas de aplicação, facilitando acessos indevidos e a ocorrência de falhas na execução do sistema, que causam impacto às operações do negócio.</t>
  </si>
  <si>
    <t xml:space="preserve">Este controle pode ser implementado por meio dos seguintes procedimentos:
1. Analisar e testar criticamente as aplicações críticas de negócio, quando plataformas operacionais forem modificadas, para assegurar que não ocorreu nenhum impacto adverso nas operações da organização ou na segurança. Esse processo deve compreender:
a) a análise crítica dos controles da aplicação e dos procedimentos de integridade para assegurar que eles não foram comprometidos pelas mudanças na plataforma operacional;
b) a garantia de que as mudanças previstas na plataforma operacional sejam comunicadas em tempo hábil para permitir os testes e análises críticas antes da implementação;
c) a garantia de que as mudanças necessárias sejam incluídas nos planos de continuidade de negócios.
NOTA: Plataformas operacionais incluem sistemas operacionais, banco de dados e plataformas intermediárias. Convém que os controles também sejam aplicados para mudanças em aplicações.
Atenção! Controle elaborado para ambientes genéricos. </t>
  </si>
  <si>
    <t>Acesso lógico não autorizado;Fraude ou sabotagem;Erros, omissões ou uso indevido;Falha de software;Violação de propriedade intelectual</t>
  </si>
  <si>
    <t>Regras para evitar modificações nos pacotes de "software" devem ser elaboradas.</t>
  </si>
  <si>
    <t>Modificações incorretas em pacotes de software devem ser desencorajadas, pois podem acarretar em perda de integridade, comprometendo assim a funcionalidade e o desempenho do "software". Além disso, um dos benefícios de se utilizar pacotes de software originais é a responsabilidade de manutenção por parte do fornecedor. Outro ponto a ser destacado é a possibilidade de inserção de código malicioso, que possibilita ações indesejáveis como captura de informações, por exemplo.</t>
  </si>
  <si>
    <t xml:space="preserve">Este controle pode ser implementado por meio dos seguintes procedimentos:
1. Realizar modificações em pacotes de "software" apenas quando imprescindível.
2. Quando um pacote necessitar de modificação, considerar os seguintes itens:
a) o risco de que controles e processos de integridade embutidos no software sejam comprometidos;
b) a obtenção do consentimento do fornecedor;
c) a possibilidade de obtenção junto ao fornecedor das mudanças necessárias como atualização padrão do programa;
d) o impacto resultante quando a organização passa a ser responsável para a manutenção futura do software como resultado das mudanças;
e) a compatibilidade com outros softwares em uso;
f) a retenção do software original e a aplicação das mudanças em uma cópia;
g) a implementação de um processo de gestão da atualização de software para assegurar que as atualizações das aplicações e os pacotes mais atualizados sejam instalados para todos os softwares autorizados. 
NOTA: Convém que todas as mudanças sejam totalmente testadas e documentadas, para que elas possam ser reaplicadas, se necessário, para futuras atualizações do software. Se requerido, convém que as modificações sejam testadas e validadas por um organismo independente de avaliação.
Atenção! Controle elaborado para ambientes genéricos. </t>
  </si>
  <si>
    <t>Princípios para projetar sistemas seguros devem ser estabelecidos.</t>
  </si>
  <si>
    <t>Os princípios para projetar sistemas seguros visam contribuir de forma eficaz para melhorar as normas de segurança no processo da engenharia.</t>
  </si>
  <si>
    <t xml:space="preserve">Este controle pode ser implementado por meio dos seguintes procedimentos:
1. Estabelecer, documentar e aplicar procedimentos para projetar sistemas de informação seguros, baseados nos princípios da engenharia de segurança, nas atividades internas de engenharia de sistemas de informação da organização.
2. Projetar a segurança em todas as camadas da arquitetura (negócios, dados, aplicações e tecnologia), realizando o balanceamento entre a necessidade da segurança da informação com a necessidade de acessibilidade.
3. Analisar novas tecnologias quanto aos riscos de segurança e o projeto seja analisado criticamente com base em modelos de ataque conhecidos.
4. Analisar criticamente estes princípios e os procedimentos de engenharia estabelecidos a intervalor regulares para assegurar que eles estão contribuindo de forma eficaz para melhorar as normas de segurança no processo da engenharia, além de garantir que eles permanecem atualizados para combater quaisquer novas ameaças potenciais e permanecer aplicável aos avanços das soluções e tecnologias a serem implementadas.
5. Aplicar onde pertinente o estabelecimento dos princípios de engenharia de segurança, para sistemas de informação terceirizados, por meio de contratos e outras formas de acordos entre a organização e o fornecedor para o qual a organização terceirizou.
NOTA 1: Convém que a organização confirme que o rigor dos princípios de engenharia de segurança do fornecedor é comparável com seu próprio princípio.
NOTA 2: Convém que procedimentos de desenvolvimento de aplicações implementem técnicas de engenharia seguras no desenvolvimento de aplicações que possuem interfaces de entrada e saída. Técnicas de engenharia seguras provêm guias sobre técnicas de autenticação de usuários, controle de sessões seguras e validação de dados, higienização e eliminação de depuração de códigos.
Atenção! Controle elaborado para ambientes genéricos. 
</t>
  </si>
  <si>
    <t xml:space="preserve">Um ambiente seguro para desenvolvimento de sistemas deve ser estabelecido.
</t>
  </si>
  <si>
    <t xml:space="preserve">Um ambiente de desenvolvimento seguro inclui pessoas, processos e tecnologia, associados à integração e o desenvolvimento de sistemas. Esse tipo de ambiente visa evitar, por exemplo, os acessos indevidos ao código-fonte, assim como a indisponibilidade dos dados, seja no armazenamento, na trasmissão ou no processamento no sistema desenvolvido.
</t>
  </si>
  <si>
    <t xml:space="preserve">Este controle pode ser implementado por meio dos seguintes procedimentos:
1. Avaliar os riscos associados com os esforços de desenvolvimento de sistemas individuais e estabelecer ambientes de desenvolvimento seguro, para esforços de desenvolvimento de sistemas específicos, considerando:
a) a sensibilidade dos dados a serem processados, armazenados e transmitidos pelo sistema;
b) requisitos internos e externos aplicáveis, por exemplo, oriundos de políticas ou regulamentações;
c) controles de segurança já implementados pela organização, que suportam o desenvolvimento de sistemas;
d) confiabilidade das pessoas que trabalham no ambiente;
e) o grau de terceirização associado com o desenvolvimento do sistema;
f) a necessidade de segregação entre os diferentes ambientes de desenvolvimento;
g) controle de acesso ao ambiente de desenvolvimento;
h) monitoramento de mudanças ao ambiente e do código armazenado no ambiente;
i) os backups armazenados em locais seguros externos à organização.
2. Documentar os processos correspondentes em procedimentos de desenvolvimento seguro, uma vez que o nível de proteção seja determinado para um ambiente especifico de desenvolvimento.
3. Fornecer esses procedimentos a todos os indivíduos que deles necessitam.
Atenção! Controle elaborado para ambientes genéricos. </t>
  </si>
  <si>
    <t>Falha de software;Ação de código malicioso;Violação de propriedade intelectual;Multas, indenizações ou sanções legais</t>
  </si>
  <si>
    <t>Procedimentos para monitoramento do desenvolvimento de "software" terceirizado devem ser implementados.</t>
  </si>
  <si>
    <t>A terceirização do desenvolvimento de software traz riscos à organização, que variam desde o uso indevido de códigos protegidos por lei até falhas de operação por má qualidade. Adicionalmente, os pré-requisitos funcionais e de segurança podem não ser observados no desenvolvimento dos produtos, acarretando perda de produtividade aos usuários.</t>
  </si>
  <si>
    <t xml:space="preserve">Este controle pode ser implementado por meio dos seguintes procedimentos:
1. Considerar os seguintes pontos ao longo de toda a cadeia de suprimento externo da organização, quando o desenvolvimento do sistema for terceirizado:
a) acordos de licença, propriedade do código e direitos de propriedade intelectual relacionado com o conteúdo terceirizado;
b) requisitos contratuais para um projeto seguro, práticas de código e teste;
c) fornecer um modelo de ameaça aprovado para o desenvolvedor externo;
d) teste de aceitação relativos à qualidade e exatidão dos itens entregues;
e) fornecer evidência de que os princípios de segurança foram usados para estabelecer um nível mínimo de segurança aceitável e a qualidade da privacidade;
f) fornecer de evidências de que testes suficientes foram realizados para proteger contra a ausência de conteúdo malicioso, tanto intencional e não intencional no momento da entrega;
g) fornecer de evidências de que testes suficientes foram aplicados para proteger contra a presença de vulnerabilidades conhecidas;
h) acordos de garantia, por exemplo se o código fonte não está mais disponível;
i) direitos contratuais para auditar os controles e processos de desenvolvimento;
j) documentação efetiva da construção do ambiente usado para realizar as entregas;
k) a organização permanece responsável pela conformidade com as leis aplicáveis e a verificação da eficácia dos controles.
NOTA: Mais informações sobre as relações com fornecedores podem ser encontradas na ISO/IEC 27036.
Atenção! Controle elaborado para ambientes genéricos. </t>
  </si>
  <si>
    <t>Indisponibilidade de serviços ou informações;Erros, omissões ou uso indevido;Falha de software;Ação de código malicioso;Queda de performance</t>
  </si>
  <si>
    <t xml:space="preserve">Testes de funcionalidades de segurança devem ser realizados durante o desenvolvimento de sistemas.
</t>
  </si>
  <si>
    <t>Os testes de funcionalidade conferem a confiabilidade, assegurando que o sistema está funcionando conforme esperado. Quando detectam erros nas fases iniciais do desenvolvimento de um software, poupam gastos com reparos e planejamentos. A necessidade e a importância dos testes aumentam de acordo com o tipo de funcionalidade do software.</t>
  </si>
  <si>
    <t xml:space="preserve">Este controle pode ser implementado por meio dos seguintes procedimentos:
1. Preparar uma uma programação de atividades de testes detalhada, com testes de entrada e saída esperadas sob determinadas condições, para sistemas novos e atualizados.
2. Assegurar, para o desenvolvimento interno, que tais testes sejam inicialmente realizados pela equipe de desenvolvimento.
3. Realizar testes de aceitação independentes (tanto para desenvolvimento interno como para desenvolvimento terceirizado), para assegurar que o sistema trabalha conforme esperado. A abrangência do teste deve ser proporcional à importância e natureza do sistema.
Atenção! Controle elaborado para ambientes genéricos. </t>
  </si>
  <si>
    <t>Indisponibilidade de serviços ou informações;Erros, omissões ou uso indevido;Falha de software;Queda de performance</t>
  </si>
  <si>
    <t>Os critérios de aceitação de novos sistemas, atualizações e novas versões devem ser definidos.</t>
  </si>
  <si>
    <t>Os sistemas de informação estão sujeitos a falhas e vulnerabilidades que comprometem o seu desempenho e a segurança da informação, podendo ser identificadas através de critérios de aceitação adequados. Adicionalmente, a disponibilização de um sistema de informação sem a verificação de conformidade com os critérios de aceitação pode gerar erros de operação e de processamento, além de resultados incompatíveis com as necessidades e expectativas da organização.</t>
  </si>
  <si>
    <t xml:space="preserve">Este controle pode ser implementado por meio dos seguintes procedimentos:
1. Estabelecer programas de testes de aceitação e critérios relacionados para novos sistemas de informação, atualizações e novas versões, incluindo:
a) testes de requisitos de segurança da informação (especificados nos requisitos 14.1.1 e 14.1.2 da norma ISO/IEC 27002:2013) e aderência às práticas de desenvolvimento seguro de sistemas (specificadas no requisito 14.2.1 da norma ISO/IEC 27002:2013). 
b) realização dos testes nos componentes recebidos e nos sistemas integrados. As organizações podem aproveitar as ferramentas automatizadas, como ferramentas de análise de códigos ou scanners de vulnerabilidade, para verificar a correção dos defeitos relacionados à segurança.
c) realização dos testes em um ambiente de teste realístico para assegurar que o sistema não introduzirá vulnerabilidades ao ambiente da organização e que os testes são confiáveis.
Atenção! Controle elaborado para ambientes genéricos. </t>
  </si>
  <si>
    <t>Acesso lógico não autorizado;Erros, omissões ou uso indevido</t>
  </si>
  <si>
    <t>Os dados de teste devem ser protegidos e controlados.</t>
  </si>
  <si>
    <t>Testes de sistema e de aceitação normalmente requerem volumes substanciais de dados e devem refletir, o mais próximo possível, os dados em produção. No entanto, em alguns casos, informações de uso restrito da produção são copiadas para uso nos testes, o que implica em potencial má utilização das mesmas e riscos de vazamento indevido.</t>
  </si>
  <si>
    <t xml:space="preserve">Este controle pode ser implementado por meio dos seguintes procedimentos:
1. Evitar, para propósitos de teste, o uso de bancos de dados operacionais que contenham informação de identificação pessoal ou qualquer outra informação confidencial.
2. Aplicar as seguintes orientações para a proteção de dados operacionais, quando utilizados para fins de teste:
a) convém que os procedimentos de controle de acesso, aplicáveis aos sistemas de aplicações operacionais, sejam também aplicados aos sistemas de aplicações em teste;
b) obter autorização cada vez que for utilizada uma cópia da informação operacional para uso em ambiente de teste;
c) apagar a informação operacional  do ambiente de teste, imediatamente após finalizar os testes;
d) registar a cópia e o uso de informação operacional de forma a prover uma trilha para auditoria.
NOTA: Se a informação de identificação pessoal ou outras informações sensíveis forem utilizadas com o propósito de teste, convém que todos os detalhes e conteúdos sejam protegidos contra remoção ou modificação (ver ISO/IEC 29101).
Atenção! Controle elaborado para ambientes genéricos.  </t>
  </si>
  <si>
    <t>Indisponibilidade de serviços ou informações;Acesso lógico não autorizado;Erros, omissões ou uso indevido;Multas, indenizações ou sanções legais;Repúdio;Vazamento de Informação</t>
  </si>
  <si>
    <t>Os requisitos de segurança da informação devem ser acordados com o fornecedor e documentados através de uma política.</t>
  </si>
  <si>
    <t>As informações podem ser colocadas em risco por fornecedores com a gestão da segurança da informação inadequada. Convém que controles sejam identificados e aplicados para administrar os acessos dos fornecedores aos recursos de processamento da informação. Por exemplo: se existir uma necessidade especial de confidencialidade da informação, acordos de não divulgação podem ser utilizados. Outro exemplo são os riscos de proteção dos dados quando os acordos com fornecedores envolvem a transferência ou acesso a informação através das barreiras. A organização precisa estar ciente de que as responsabilidades contratuais e legais para proteger a informação permanecem com a organização.</t>
  </si>
  <si>
    <t xml:space="preserve">Este controle pode ser implementado por meio dos seguintes procedimentos:
1. Identificar e exigir os controles de segurança da informação para tratar, especificamente, do acesso do fornecedor as informações da organização, através de uma política.
2. Considerar os procedimentos e processos a serem implementados pela organização, bem como aqueles processos e procedimentos que a organização requeira do fornecedor a sua implementação, incluindo:
a) identificação e documentação dos tipos de fornecedores, por exemplo, serviços de TI, utilidades, serviços financeiros, componentes de infraestrutura de TI, aos quais a organização permitirá acessar suas informações;
b) um processo padronizado e o ciclo de vida para gerenciar as relações com o fornecedor;
c) definir os tipos de acesso à informação que diferentes tipos de fornecedores terão permissão, o monitoramento e o controle do acesso;
d) requisitos mínimos de segurança da informação para cada tipo de acesso e tipo de informação, para servir como base para acordos individuais com o fornecedor, baseados nos perfis de risco, requisitos e necessidades de negócio;
e) procedimentos e processos para monitorar a aderência dos requisitos de segurança da informação estabelecidos para cada tipo de acesso e tipo de fornecedor, incluindo análise crítica da parte externa e a validação do produto;
f) completeza e exatidão dos controles para assegurar a integridade da informação ou o processamento da informação provido pelas partes;
g) tipos de obrigações aplicáveis aos fornecedores para proteger as informações da organização;
h) tratar incidentes e contingências associados com o acesso do fornecedor incluindo responsabilidades, tanto da organização como dos fornecedores;
i) resiliência e, quando necessário, acordos de contingência e recuperação para assegurar a disponibilidade da informação ou o processamento da informação fornecido pelas partes;
j) treinamento de conscientização para o pessoal da organização envolvido com aquisição, relativo aos procedimentos, processos e políticas aplicáveis;
k) fornecer treinamento de conscientização para o pessoal da organização que interage com o pessoal do fornecedor, relativo às regras apropriadas de interação e comportamento baseado no tipo do fornecedor e no nível de acesso do fornecedor às informações e sistemas da organização;
l) condições sob as quais os controles e requisitos de segurança da informação serão documentados em um acordo, assinado por ambas as partes;
m) gerenciar a transição necessária da informação, dos recursos de processamento da informação e de qualquer coisa que necessite ser transferido, e a garantia de que a segurança da informação está mantida ao longo de todo o período de transição.
Atenção! Controle elaborado para ambientes genéricos.  </t>
  </si>
  <si>
    <t>Todos os requisitos de segurança da informação relevantes devem ser estabelecidos e acordados com cada fornecedor que possa acessar, processar, armazenar, comunicar, ou prover componentes de infraestrutura de TI para as informações da organização.</t>
  </si>
  <si>
    <t xml:space="preserve">As informações podem ser colocadas em risco por fornecedores com a gestão da segurança da informação inadequada. Convém que controles sejam identificados e aplicados para administrar os acessos dos fornecedores aos recursos de processamento da informação. Por exemplo: se existir uma necessidade especial de confidencialidade da informação, acordos de não divulgação podem ser utilizados. Outro exemplo são os riscos de proteção dos dados quando os acordos com fornecedores envolvem a transferência ou acesso a informação através das barreiras. A organização precisa estar ciente de que as responsabilidades contratuais e legais para proteger a informação permanecem com a organização. Acordos com fornecedores podem também envolver outras partes (por exemplo: sub-fornecedores).
</t>
  </si>
  <si>
    <t xml:space="preserve">Este controle pode ser implementado por meio dos seguintes procedimentos:
1. Estabelecer e documentar acordos com fornecedores para assegurar que não existem desentendimentos entre a organização e o fornecedor, com relação à obrigação de ambas as partes com o cumprimento dos requisitos de segurança da informação relevantes.
2. Considerar os seguintes termos para inclusão nos acordos visando atender aos requisitos da segurança da informação identificados:
a) descrever a informação a ser acessada/fornecida e os métodos de acesso a informação;
b) classificar a informação de acordo com o esquema de classificação da organização; quando necessário, mapeamento do esquema de classificação da organização com o esquema de classificação do fornecedor;
c) estabelecer requisitos regulamentares e legais, incluindo a proteção de dados, os direitos de propriedade intelectual e direitos autorais, e uma descrição sobre como isto será assegurado que os fornecedores cumprirão;
d) obrigação de cada parte contratual para implementar o conjunto de controles acordados, incluir o controle de acesso, a análise crítica do desempenho, o monitoramento, o reporte e a auditoria;
e) estabelecer regras de uso aceitável da informação, incluindo o uso inaceitável, se necessário;
f) criar uma lista explícita do pessoal do fornecedor autorizado a acessar ou receber as informações da organização ou as condições e procedimentos para autorização e remoção do pessoal do fornecedor para acessar ou receber as informações da organização;
g) políticas de segurança da informação relevantes para o contrato específico;
h) estabelecer procedimentos e requisitos de gestão de incidentes (especialmente para notificação e colaboração durante a correção de um incidente);
i) estabelecer requisitos de treinamento e conscientização para procedimentos específicos e requisitos de segurança da informação, por exemplo, resposta a incidentes, procedimentos de autorização;
j) regulamentações relevantes para subcontratação, incluindo os controles que precisam ser implementados;
k) acordos relevantes com parceiros, incluindo um contato pessoal para as questões de segurança da informação;
l) requisitos de seleção, se necessário para o pessoal do fornecedor, incluindo responsabilidades por realizar a verificação e procedimentos de notificação caso a verificação não tenha sido concluída ou se os resultados apresentados causem dúvidas ou preocupações;
m) direito de auditar os processos do fornecedor e os controles relacionados ao acordo;
n) processos para resolução de defeitos e de conflitos;
o) obrigações do fornecedor para, periodicamente, apresentar um relatório independente da eficácia dos controles e um acordo das correções em tempo hábil, das questões relevantes apresentadas no relatório;
p) obrigações do fornecedor de cumprir com os requisitos de segurança da informação da organização.
NOTA 1: Os acordos podem variar consideravelmente para diferentes organizações e entre os diferentes tipos de fornecedores.
NOTA 2: Convém que sejam considerados nos acordos procedimentos para continuidade nos casos em que o fornecedor se torne incapaz de fornecer seus produtos ou serviços, para evitar qualquer atraso nos acordos de substituição de produtos ou serviços.
Atenção! Controle elaborado para ambientes genéricos.  </t>
  </si>
  <si>
    <t>Indisponibilidade de serviços ou informações;Erros, omissões ou uso indevido;Multas, indenizações ou sanções legais;Sanções Administrativas</t>
  </si>
  <si>
    <t>Acordos com fornecedores devem incluir requisitos para contemplar os riscos de segurança da informação associados com a cadeia de suprimento de produtos e serviços de tecnologia das comunicações e informação.</t>
  </si>
  <si>
    <t>Práticas de gestão de riscos específicas para a cadeia de suprimento de tecnologia da comunicação e informação são construídas sobre as práticas de segurança da informação, qualidade, gestão de projetos e engenharia de sistemas, mas não as substituem. As organizações são aconselhadas a trabalhar com fornecedores que entendam da cadeia de suprimento de tecnologia da comunicação e informação e quaisquer questões que tenham impacto relevante sobre os produtos e serviços que estão sendo fornecidos. As organizações podem influenciar as práticas de segurança da informação da cadeia de suprimento da tecnologia da comunicação e informação, deixando claro nos acordos com seus fornecedores os assuntos que devem ser abordados por outros fornecedores da cadeia de fornecimento de tecnologia da comunicação e informação. A cadeia de suprimento de tecnologia da comunicação e informação, abordada por esse controle, inclui os serviços de computação na nuvem.</t>
  </si>
  <si>
    <t xml:space="preserve">Este controle pode ser implementado por meio dos seguintes procedimentos:
1. Considerar incluir os seguintes tópicos nos acordos com fornecedores na segurança da cadeia de suprimento:
a) definir os requisitos de segurança da informação aplicáveis na aquisição de serviços ou produtos de tecnologia da comunicação e informação, em acréscimo aos requisitos de segurança da informação gerais, na relação com os fornecedores;
b) para os serviços de tecnologia da comunicação e informação, exigir que os fornecedores divulguem os requisitos de segurança da informação da organização em toda a cadeia de suprimento, caso os sub-fornecedores sejam parte do serviço de tecnologia da comunicação e informação a ser fornecido para a organização;
c) para produtos de tecnologia de comunicação e informação, exigir que os fornecedores divulguem as práticas de segurança da informação apropriadas ao longo de toda a cadeia de suprimento, caso esses produtos incluam componentes comprados de outros fornecedores;
d) implementar um processo de monitoramento e métodos aceitáveis para validação dos serviços e produtos de tecnologia da comunicação e informação entregues estão aderentes aos requisitos de segurança da informação estabelecidos;
e) implementar um processo para identificação dos componentes do serviço ou produto que são críticos para manter a funcionalidade e, portanto, requer uma maior atenção e verificação quando construído fora da organização, especialmente se o fornecedor principal terceiriza partes dos componentes do serviço ou produto com outros fornecedores;
f) obter garantia de que os componentes críticos e as suas origens podem ser rastreadas ao longo de toda a cadeia de suprimento;
g) obter garantia de que os produtos de tecnologia da comunicação e informação entregues estão funcionando conforme esperado, sem quaisquer características não desejadas ou não esperadas;
h) definir regras para compartilhamento da informação com relação a cadeia de suprimento e quaisquer questões potenciais e compromissos assumidos entre a organização e os fornecedores;
i) a implementação de processos específicos para gerenciar os riscos de segurança associados, a disponibilidade e os componentes do ciclo de vida da tecnologia da comunicação e informação. isto inclui a gestão dos riscos de componentes quando não estiverem mais disponíveis, devido ao fornecedor não estar mais no negócio ou o fornecedor não mais fornecer esses componentes devido aos avanços da tecnologia.
Atenção! Controle elaborado para ambientes genéricos.  </t>
  </si>
  <si>
    <t>A organização deve monitorar, analisar criticamente e auditar a intervalos regulares, a entrega dos serviços executados pelos fornecedores.</t>
  </si>
  <si>
    <t>Monitorar os serviços prestados visa manter um nível acordado de segurança da informação e de entrega de serviços em consonância com os acordos com fornecedores, para o caso de ocorrer incidentes e problemas de segurança da informação, os mesmos sejam gerenciados de forma apropriada, evitando prejuízos para a organização.</t>
  </si>
  <si>
    <t xml:space="preserve">Este controle pode ser implementado por meio dos seguintes procedimentos:
1. Estabelecer um processo de gestão do relacionamento dos serviços entre a organização e o fornecedor para:
a) monitorar os níveis de desempenho de serviço para verificar aderência aos acordos;
b) analisar criticamente os relatórios de serviços produzidos por fornecedores e agendamento de reuniões de progresso conforme requerido pelos acordos;
c) realizar auditorias nos fornecedores, em conjunto com a análise crítica dos relatórios de auditoria independente, quando disponíveis, bem como o acompanhamento das questões identificadas;
d) fornecer informações sobre incidentes de segurança de informação e analisar criticamente tais informações, conforme requerido pelos acordos e por quaisquer procedimentos e diretrizes que os apoiem;
e) analisar criticamente as trilhas de auditoria do fornecedor e registros de eventos de segurança da informação, problemas operacionais, falhas, investigação de falhas e interrupções relativas ao serviço entregue;
f) resolver e gerenciar quaisquer problemas identificados;
g) analisar criticamente os aspectos de segurança da informação na relação dos fornecedores com seus próprios fornecedores;
h) garantir que o fornecedor mantém capacidade de serviço suficiente em conjunto com planos de trabalho desenhados para assegurar que os níveis de continuidade do serviço acordados são mantidos, no caso de um desastre ou falha dos serviços principais.
2. Atribuir a responsabilidade sobre o gerenciamento de relacionamento com o fornecedor a um indivíduo designado ou para a equipe de gerenciamento de serviço.
3. Assegurar que o fornecedor atribua responsabilidades pela verificação de conformidade e reforce os requisitos dos acordos.
4. Prover habilidades técnicas suficientes e recursos para monitorar os requisitos dos acordos, em particular os requisitos de segurança de informação foram atendidos. 
5. Tomar ações apropriadas quando deficiências na entrega dos serviços são observadas.
6. Manter controles gerais suficientes e visibilidade de todos os aspectos de segurança para as informações sensíveis ou críticas ou para os recursos de processamento da informação acessados, processados ou gerenciado por um fornecedor.
7. Manter visibilidade sobre as atividades de segurança, como o gerenciamento de mudanças, a identificação de vulnerabilidades, os relatórios e respostas de incidentes de segurança da informação, através de um processo definido de notificação.
Atenção! Controle elaborado para ambientes genéricos.  
</t>
  </si>
  <si>
    <t>As mudanças no provisionamento dos serviços pelos fornecedores, incluindo manutenção e melhoria das políticas de segurança da informação, dos procedimentos e controles existentes, devem ser gerenciadas.</t>
  </si>
  <si>
    <t>Gerenciar as mudanças no provisionamento dos serviços ajudam a completar com mais facilidade e adequadamente os ajustes e mudanças que foram realizados. Dessa maneira, os riscos associados a alguma mudança de serviço ou procedimento se tornam menores, preservando a qualidade dos mesmos.</t>
  </si>
  <si>
    <t xml:space="preserve">Este controle pode ser implementado por meio dos seguintes procedimentos:
1. Considerar as seguintes diretrizes:
a) mudanças nos acordos com o fornecedor;
b) mudanças feitas pela organização para implementar:
- melhorias dos serviços atualmente oferecidos;
- desenvolvimento de quaisquer novas aplicações e sistemas;
- modificações ou atualizações das políticas e procedimentos da organização;
- controles novos ou modificados para resolver os incidentes de segurança de informação e para melhorar a segurança da informação;
c)mudanças nos serviços de fornecedores para implementar:
- mudanças e melhorias em redes;
- uso de novas tecnologias;
- adoção de novos produtos ou novas versões;
- novas ferramentas e ambientes de desenvolvimento;
- mudanças de localização física dos recursos de serviços;
- mudanças de fornecedores;
- subcontratação com outro fornecedor.
Atenção! Controle elaborado para ambientes genéricos.  
</t>
  </si>
  <si>
    <t>Indisponibilidade de serviços ou informações;Perda de rastreabilidade;Erros, omissões ou uso indevido;Sanções Administrativas</t>
  </si>
  <si>
    <t>Procedimentos para tratamento dos incidentes de segurança da informação devem ser estabelecidos.</t>
  </si>
  <si>
    <t>Os incidentes de segurança da informação podem transcender fronteiras organizacionais e nacionais. Para responder a estes incidentes, cada vez mais há a necessidade de respostas coordenadas e trocas de informações com organizações externas e órgãos governamentais.
Por isso procedimentos formalizados para tratamento de incidentes de segurança da informação são essenciais para assegurar respostas rápidas, efetivas e ordenadas, além de evitar a perda de evidências importantes para os processos investigativos (trilhas de auditoria, por exemplo).</t>
  </si>
  <si>
    <t xml:space="preserve">Este controle pode ser implementado por meio dos seguintes procedimentos:
1. Considerar que as seguintes diretrizes para o gerenciamento de responsabilidades e procedimentos com relação à gestão de incidentes de segurança da informação:
a) estabelecer responsabilidades pelo gerenciamento para assegurar que os seguintes procedimentos são desenvolvidos e comunicados, de forma adequada, dentro da organização:
- procedimentos para preparação e planejamento a respostas a incidentes;
- procedimentos para monitoramento, detecção, análise e notificação de incidentes e eventos de segurança da informação;
- procedimentos pra registros das atividades de gerenciamento de incidentes;
- procedimentos para tratamento para evidências forenses;
- procedimentos para avaliação e decisão dos eventos de segurança da informação e avaliação de fragilidades de segurança da informação;
- procedimentos para resposta, incluindo aquelas relativas a escalação, recuperação controlada de um incidente e comunicação as pessoas ou organizações relevantes, internas e externas.
b) em procedimentos estabelecidos, assegurar que:
- pessoal competente trata as questões relativas a incidentes de segurança dentro da organização;
- um ponto de contato para notificação e detecção de incidentes de segurança está implementado;
- contatos apropriados são mantidos com autoridades, grupos de interesses externos ou fóruns que tratam de questões relativas a incidentes de segurança da informação.
c) incluir nos procedimentos de notificação:
- preparação de formulários de notificação de evento de segurança da informação para apoiar as ações de notificação e ajudar a pessoa que está notificando, lembrando de todas as ações necessárias no caso de um evento de segurança da informação;
- o procedimento a ser realizado no caso de um evento de segurança da informação, por exemplo relatar todos os detalhes (tipo de não conformidade ou violação, mau funcionamento, mensagens na tela, comportamento estranho) imediatamente; e não tomar nenhuma ação sozinho, porém notificar imediatamente ao ponto de contato, tomando apenas ações coordenadas;
- referência a um processo disciplinar formal estabelecido para tratar com funcionários que cometam violações de segurança da informação;
- processo de realimentação adequado para assegurar que aquelas pessoas que notificaram um evento de segurança da informação são informadas dos resultados após o assunto ter sido tratado e encerrado.
2. Garantir que os objetos para a gestão de incidentes de segurança da informação sejam acordados com a direção e garantam que as pessoas responsáveis pela gestão dos incidentes de segurança da informação entendem as prioridades da organização para tratar com os incidentes de segurança da informação.
Atenção! Controle elaborado para ambientes genéricos. </t>
  </si>
  <si>
    <t>Perda de rastreabilidade;Erros, omissões ou uso indevido</t>
  </si>
  <si>
    <t>Mecanismos para notificação e registro dos incidentes de segurança da informação devem ser estabelecidos.</t>
  </si>
  <si>
    <t>Um mau funcionamento ou outras anomalias de comportamento de sistemas podem ser indicadores de ataques ou violações na segurança e, portanto, devem ser registrados como incidentes de segurança e tratados adequadamente. A inexistência de um canal apropriado para notificação ou a falta de procedimentos formalizados para registro desses incidentes podem ocasionar prejuízos financeiros decorrentes da falta de ações preventivas ou corretivas, ou ainda, perda de evidências para investigações futuras.</t>
  </si>
  <si>
    <t>Este controle pode ser implementado por meio dos seguintes procedimentos:
1. Alertar todos os funcionários e partes externas sobre sua responsabilidade de notificar qualquer evento de segurança da informação o mais rapidamente possível.
2. Conscientizar os funcionários também do procedimento para notificar os eventos de segurança da informação e do ponto de contato, ao qual os eventos devem ser notificados.
2.  Considerar as seguintes situações para notificar um evento de segurança da informação:
a) controle de segurança ineficaz;
b) violação da disponibilidade, confidencialidade e integridade da informação;
c) erros humanos;
d) não-conformidade com políticas ou diretrizes;
e) violações de procedimentos de segurança física;
f) mudanças descontroladas de sistemas;
g) mau funcionamento de software ou hardware;
h) violação de acesso.
Atenção! Controle elaborado para ambientes genéricos.</t>
  </si>
  <si>
    <t>Perda de rastreabilidade;Erros, omissões ou uso indevido;Vazamento de Informação</t>
  </si>
  <si>
    <t>Um procedimento para notificação de fragilidades de segurança da informação deve ser estabelecido.</t>
  </si>
  <si>
    <t>A existência de falhas ou fragilidades na segurança de sistemas ou serviços de informação pode facilitar ataques e acessos indevidos, dentre outras ameaças. Assim, tais falhas devem ser adequadamente notificadas pelos usuários, somente e exclusivamente a pessoas autorizadas, a fim de possibilitar a adoção das ações preventivas ou corretivas necessárias.</t>
  </si>
  <si>
    <t xml:space="preserve">Este controle pode ser implementado por meio dos seguintes procedimentos:
1. Estabelecer procedimentos que orientem a notificação de falhas e fragilidades na segurança de serviços ou sistemas de informação para um ponto de contato, o mais rápido possivel, de forma a prevenir incidentes de segurança da informação. 
NOTA 1: O mecanismo de notificação deve ser fácil, acessível e disponível, sempre que possível.
NOTA 2: Convém que funcionários e fornecedores sejam avisados a não tentar provar suspeitas de fraquezas de segurança. Testar fraquezas pode ser interpretado como potencial mau uso do sistema e pode também causar danos ao serviço ou sistema de informação e resultar em responsabilidade legal para o indivíduo que executou o teste.
Atenção! Controle elaborado para ambientes genéricos. </t>
  </si>
  <si>
    <t>Os eventos de segurança da informação devem ser avaliados.</t>
  </si>
  <si>
    <t xml:space="preserve">Um evento é uma ocorrência identificada de um sistema, serviço ou rede, que indica uma possível violação da política de segurança da informação ou falha de controles, ou uma situação previamente desconhecida, que possa ser relevante para a segurança da informação. Esses eventos precisam ser analisados e classificados conforme suas características.
</t>
  </si>
  <si>
    <t xml:space="preserve">Este controle pode ser implementado por meio dos seguintes procedimentos:
1. Assegurar que o ponto de contato avalie cada evento de segurança da informação usando uma escala de classificação de incidentes e eventos de segurança da informação, para decidir se é recomendado que o evento seja classificado como um incidente de segurança da informação. 
2. Registrar, em detalhes, os resultados da avaliação e decisão, para o propósito de verificação e referência futura.
NOTA 1: A priorização e a classificação de incidentes pode ajudar a identificar o impacto e a abrangência de um incidente.
NOTA 2: Em casos onde a organização tenha uma equipe de resposta a incidentes de segurança da informação, a avaliação e decisão seja encaminhada para a equipe, para confirmação ou reavaliação.
Atenção! Controle elaborado para ambientes genéricos. </t>
  </si>
  <si>
    <t xml:space="preserve">Os incidentes de segurança da informação devem ser reportados de acordo com procedimentos documentados.
</t>
  </si>
  <si>
    <t>Um incidente é qualquer evento adverso, confirmado ou sob suspeita relacionado à segurança dos sistemas de computação. No caso de um incidente suspeito existe a probabilidade de comprometer as operações do negócio e ameaçar a segurança da informação.</t>
  </si>
  <si>
    <t xml:space="preserve">Este controle pode ser implementado por meio dos seguintes procedimentos:
1. Reportar os incidentes de segurança para um ponto de contato definido e outras pessoas relevantes da organização, ou ainda, partes externas. A notificação deve incluir os seguintes itens:
a) coletar evidências, tão rápido quanto possível, logo após a ocorrência;
b) realizar análise forense de segurança da informação, conforme requerido;
c) escalação, conforme requerido;
d) garantir que todas as atividades de respostas envolvidas são adequadamente registradas para análise futura;
e) comunicação da existência de incidente de segurança da informação ou qualquer detalhe relevante para pessoas internas ou externas, ou organizações que precisam tomar conhecimento;
f) tratar fragilidades de segurança da informação encontradas que causem ou contribuam para o incidente;
g) uma vez que o incidente foi, de forma bem sucedida, formalmente tratado, encerrar o incidente e registra-lo.
2. Realizar análises pós-incidente, se necessário, para identificar a fonte do incidente.
NOTA: O primeiro objetivo de resposta a incidente é “voltar ao nível de segurança normal” e então iniciar a recuperação necessária.
Atenção! Controle elaborado para ambientes genéricos. </t>
  </si>
  <si>
    <t>Indisponibilidade de serviços ou informações;Acesso lógico não autorizado;Fraude ou sabotagem;Erros, omissões ou uso indevido;Ação de código malicioso</t>
  </si>
  <si>
    <t>Análises críticas nos incidentes de segurança da informação devem ser realizadas regularmente.</t>
  </si>
  <si>
    <t>As análises críticas dos incidentes de segurança da informação podem indicar a necessidade de melhorias ou controles adicionais para limitar a frequência, os danos e os custos de incidentes semelhantes no futuro. Além disso, as análises críticas são previstas no processo de revisão da política de segurança da organização.</t>
  </si>
  <si>
    <t>Este controle pode ser implementado por meio dos seguintes procedimentos:
1. Estabelecer procedimentos para análise crítica dos incidentes de segurança da informação, e levar em consideração os seguintes fatores de risco:
a) quantificação de tipos, volumes e custos dos incidentes de segurança da informação.
b) criticidade dos recursos afetados.
c) valor, sensibilidade e criticidade das informações envolvidas.
d) experiência anterior com incidentes semelhantes e a frequência das vulnerabilidades sendo exploradas.
e) extensão da interconexão dos recursos afetados com outros recursos.
NOTA 1: A frequência da análise crítica deve ser determinada através de uma avaliação de risco.
NOTA 2: Complementarmente, podem ser definidos índices e indicadores de segurança para auxiliar as atividades de gestão da segurança da informação e permitir a identificação de fragilidades na segurança como um todo.
NOTA 3: Os incidentes mais frequentes ou de maior impacto devem ser abordados nos treinamentos e campanhas de segurança, a fim de reduzir índices elevados de recorrência.
NOTA 4: Com o devido cuidado aos aspectos de confidencialidade, estórias de incidentes atuais de segurança da informação podem ser usadas em treinamentos de conscientizações de usuários como exemplos do que pode acontecer, como responder a tais incidentes e como evita-los no futuro.
Atenção! Controle elaborado para ambientes genéricos.</t>
  </si>
  <si>
    <t>Indisponibilidade de serviços ou informações;Perda de rastreabilidade;Erros, omissões ou uso indevido;Multas, indenizações ou sanções legais;Não-atendimento à regulamentação</t>
  </si>
  <si>
    <t xml:space="preserve">Os procedimentos para coleta, retenção e apresentação de evidências devem ser estabelecidos. </t>
  </si>
  <si>
    <t>Identificação é o processo envolvendo a busca, reconhecimento e documentação de potencial evidência. Coleta é o processo de levantamento de itens físicos que podem conter potencial evidência. Aquisição é o processo de criação de uma cópia dos dados dentro de um cenário definido. Preservação é o processo para manter e proteger a integridade e condição original da potencial evidência. Logo quando um evento de segurança da informação é detectado pode não ser óbvio se o evento resultará em uma ação judicial ou não. Portanto, existe o perigo que esta evidência necessária seja destruída intencionalmente ou acidentalmente antes que a gravidade do incidente seja percebida. É aconselhável envolver um advogado ou a polícia o quanto antes em qualquer ação legal e receber aconselhamento sobre a evidência requerida.</t>
  </si>
  <si>
    <t>Este controle pode ser implementado por meio dos seguintes procedimentos:
1. Desenvolver e seguir procedimentos internos quando lidando com evidência para os propósitos de ação legal ou disciplinar, levando em conta:
a) a cadeia de custodia;
b) a segurança da evidência;
c) a segurança das pessoas;
d) papéis e responsabilidades das pessoas envolvidas;
e) competência do pessoal;
f) documentação;
g) resumo do incidente.
NOTA: Em geral, convém que esses procedimentos  para evidência fornçam processos de identificação, coleta, aquisição e preservação de evidências, de acordo com diferentes tipos de mídia, dispositivos e situação dos dispositivos, por exemplo, se estão ligados ou desligados. 
Atenção! Controle elaborado para ambientes genéricos.</t>
  </si>
  <si>
    <t>Indisponibilidade de serviços ou informações;Erros, omissões ou uso indevido;Não-atendimento à regulamentação;Vazamento de Informação</t>
  </si>
  <si>
    <t>A organização deve determinar seus requisitos para a segurança da informação e a continuidade da gestão da segurança da informação em situações adversas.</t>
  </si>
  <si>
    <t>Para reduzir o tempo e o esforço de uma análise de impacto do negócio adicional, da segurança da informação, é recomendado capturar os aspectos da segurança da informação no gerenciamento da continuidade normal dos negócios ou na análise do impacto ao negócio no gerenciamento da recuperação de um desastre. Isto implica que os requisitos de continuidade da segurança da informação estão explicitamente contemplados na gestão da continuidade do negócio ou nos processos de gerenciamento da recuperação de desastre.</t>
  </si>
  <si>
    <t xml:space="preserve">Este controle pode ser implementado por meio dos seguintes procedimentos:
1. Avaliar se a continuidade da segurança da informação está contida no processo de gestão da continuidade do negócio ou no processo de gestão de recuperação de desastres.
NOTA 1: Os requisitos de segurança da informação podem ser determinados quando do planejamento da continuidade do negócio e da recuperação de desastre.
NOTA 2: Na ausência de um planejamento formal de continuidade do negócio e de recuperação de desastre, convém que a gestão da segurança da informação assuma que os requisitos de segurança da informação permanecem os mesmos, em situações adversas, comparadas com as condições de operação normal. Alternativamente, uma organização pode realizar uma análise de impacto do negócio relativa aos aspectos de segurança da informação, para determinar os requisitos de segurança da informação que são aplicáveis nas situações adversas.
NOTA 3: Informações sobre gestão da continuidade do negócio podem ser encontrada na ISO/IEC 27031, ISO 22313 e ABNT NBR ISO 22301.
Atenção! Controle elaborado para ambientes genéricos. </t>
  </si>
  <si>
    <t xml:space="preserve">A continuidade da segurança da informação deve ser implementada.
</t>
  </si>
  <si>
    <t>Dentro do contexto da continuidade do negócio ou da recuperação de desastre, procedimentos e processos específicos podem ser necessários, que sejam definidos. Convém que informações que sejam tratadas nestes processos e procedimentos ou em sistemas de informação dedicados para apoiá-los, sejam protegidas. Desta forma, convém que a organização envolva especialistas em segurança da informação, quando do estabelecimento, implementação e manutenção dos procedimentos e processos de recuperação de desastres ou da continuidade dos negócios.</t>
  </si>
  <si>
    <t xml:space="preserve">Este controle pode ser implementado por meio dos seguintes procedimentos:
1. Assegurar que:
a) uma estrutura de gerenciamento adequada está implementada para mitigar e responder a um evento de interrupção, usando pessoal com a necessária autoridade, experiência e competência;
b) o pessoal de resposta a incidente com a necessária responsabilidade, autoridade e competência para gerenciar um incidente e garantir a segurança da informação, está designado;
c) planos documentados, procedimentos de recuperação e resposta estejam desenvolvidos e aprovados, detalhando como a organização irá gerenciar um evento de interrupção e como manterá a sua segurança da informação em um nível pré-determinado, com base nos objetivos de continuidade da segurança da informação aprovado pela direção.
2. Estabelecer, documentar, implementar e manter, em função dos requisitos de continuidade de segurança da informação:
a) controles de segurança da informação dentro dos processos de recuperação de desastre ou de continuidade do negócio, procedimentos e ferramentas e sistemas de suporte;
b) processos, procedimentos e mudança de implementação para manter os controles de segurança da informação existentes durante uma situação adversa;
c) controles compensatórios para os controles de segurança da informação que não possam ser mantidos durante uma situação adversa.
NOTA: Convém que os controles de segurança da informação a serem implementados continuem a operar durante uma condição de situação adversa. Se os controles de segurança não são capazes de manter a informação segura, convém que outros controles sejam estabelecidos, implementados e mantidos para garantir um nível aceitável da segurança da informação.
Atenção! Controle elaborado para ambientes genéricos. </t>
  </si>
  <si>
    <t xml:space="preserve">Uma análise crítica dos controles de continuidade da segurança da informação deve ser realizada.
</t>
  </si>
  <si>
    <t>É necessário assegurar a contínua atualização e efetividade dos planos de continuidade de segurança em situações adversas, o que é possível mediante a realização de análises críticas, revisões e atualizações regulares.</t>
  </si>
  <si>
    <t xml:space="preserve">Este controle pode ser implementado por meio dos seguintes procedimentos:
1. Avaliar a continuidade da gestão da segurança da informação através de:
a) testes e verificação a funcionalidade dos processos, procedimentos e controles da continuidade da segurança da informação para garantir que eles são consistentes com os objetivos da continuidade as segurança da informação;
b) testes e verificação quanto ao conhecimento e rotina para operar os procedimentos, processos e controles de continuidade da segurança da informação de modo a assegurar que o seu desempenho esteja consistente com os objetivos da continuidade da segurança da informação;
c) análise crítica quanto à validade e eficácia dos controles de continuidade da segurança da informação, quando os sistemas de informação, processos de segurança da informação, procedimentos e controles ou gestão da continuidade do negócio/gestão de recuperação de desastre e soluções de mudança.
NOTA : A verificação dos controles da continuidade da segurança da informação é diferente das verificações e testes da segurança da informação normal, e convém que sejam realizados fora do âmbito dos testes de mudanças. Quando possível é recomendável integrar a verificação dos controles da continuidade da segurança da informação, com os testes de recuperação de desastre ou da continuidade dos negócios da organização.
Atenção! Controle elaborado para ambientes genéricos. </t>
  </si>
  <si>
    <t>Os recursos de processamento da informação devem ser implementados com redundância.</t>
  </si>
  <si>
    <t>Convém que os recursos de processamento da informação sejam implementados com redundância suficiente para atender aos requisitos de disponibilidade.</t>
  </si>
  <si>
    <t xml:space="preserve">Este controle pode ser implementado por meio dos seguintes procedimentos:
1. Identificar os requisitos do negócio quanto à disponibilidade de sistemas de informação.
2. Considerar componentes redundantes ou arquiteturas, quando a disponibilidade não puder ser assegurada usando a arquitetura de sistemas existentes.
3. Testar sistemas de informação redundantes onde aplicável, para assegurar que a transferência de um componente para outro componente, quando existe falha do primeiro componente, funcione conforme esperado.
NOTA: A implementação de redundâncias pode introduzir riscos a integridade ou confidencialidade da informação e dos sistemas de informação, os quais precisam ser considerados quando do projeto dos sistemas de informação.
Atenção! Controle elaborado para ambientes genéricos. </t>
  </si>
  <si>
    <t>Erros, omissões ou uso indevido;Violação de propriedade intelectual;Multas, indenizações ou sanções legais;Não-atendimento à regulamentação</t>
  </si>
  <si>
    <t>A relação de leis, estatutos, regulamentações e cláusulas contratuais usados pela organização deve ser mantida atualizada.</t>
  </si>
  <si>
    <t>Além da adequação à suas políticas internas, a organização também deve se adequar à legislação vigente do país ou do setor em que atua. O quadro se agrava para empresas multinacionais, pois suas atividades devem estar adequadas à legislação de ambos os países.
A inadequação nesse aspecto pode gerar problemas jurídicos à organização, como, por exemplo, multas e descredenciamentos. 
Para evitar violação de qualquer lei criminal ou civil, estatutos, regulamentações setoriais e obrigações contratuais, todos esses requisitos devem ser definidos, documentados e mantidos atualizados.</t>
  </si>
  <si>
    <t xml:space="preserve">Este controle pode ser implementado por meio dos seguintes procedimentos, para cada sistema:
1. Definir e documentar os controles específicos e as responsabilidades individuais para atender a estes requisitos.
2. Identificar toda a legislação aplicável à organização, para atender aos requisitos relativos ao seu tipo de negócio. Caso a organização realize negócios em outros países convém que os gestores considerem a conformidade em todos esses países.
Atenção! Controle elaborado para ambientes genéricos. </t>
  </si>
  <si>
    <t>Regras para uso de informações com direitos de propriedade intelectual devem ser estabelecidas.</t>
  </si>
  <si>
    <t>Todo material, que não seja de domínio público, possui um proprietário. Isso se aplica a livros, notícias, artigos, etc. Informações utilizadas que não sejam de propriedade da organização ou cujo licenciamento não tenha sido concedido, podem conter restrições legais quanto à propriedade intelectual, tais como direitos autorais, patentes e marcas registradas.
A falta desses procedimentos sujeita a organização às consequências legais cabíveis, incluindo processos criminais.</t>
  </si>
  <si>
    <t>Este controle pode ser implementado por meio dos seguintes procedimentos:
1. Divulgar uma política de conformidade com os direitos de propriedade intelectual que defina o uso legal de produtos de software e de informação.
2. Adquirir software somente por meio de fontes conhecidas e de reputação, para assegurar que o direito autoral não está sendo violado.
3. Manter conscientização das políticas para proteger os direitos de propriedade intelectual e notificar a intenção de tomar ações disciplinares contra pessoas que violarem essas políticas.
4. Manter de forma adequada os registros de ativos, e identificar todos os ativos com requisitos para proteger os direitos de propriedade intelectual.
5. Manter provas e evidências da propriedade de licenças, discos-mestres, manuais etc.
6. Implementar controles para assegurar que o número máximo de usuários permitidos, dentro da licença concedida, não está excedido.
7. Conduzir verificações para que somente produtos de software autorizados e licenciados sejam instalados.
8. Estabelecer uma política para a manutenção das condições adequadas de licenças.
9. Estabelecer uma política para disposição ou transferência de software para outros.
10. Cumprir termos e condições para software e informação obtidos a partir de redes públicas.
11. Impedir a duplicação, conversão para outro formato ou extração de registros comerciais (filme, áudio) outros que não os permitidos pela lei de direito autoral.
12. Impedir a cópia, do todo ou de partes, de livros, artigos, relatórios ou outros documentos, além daqueles permitidos pela lei de direito autoral.
NOTA 1: Direitos de propriedade intelectual incluem direitos autorais de software ou documento, direitos de projetos, marcas, patentes e licenças de código fonte.
NOTA 2: Produtos de software proprietários são normalmente fornecidos sob um contrato de licenciamento que especifica os termos e condições da licença, por exemplo, limitar o uso dos produtos em máquinas especificadas ou limita a reprodução apenas para a criação de cópias de backup. Convém que a importância e a conscientização dos direitos de propriedade intelectual de software sejam comunicados aos responsáveis pelo desenvolvimento de software na organização.
NOTA 3: Requisitos legais, regulamentares e contratuais podem colocar restrições sobre a cópia de material proprietário. Em particular, eles podem exigir que apenas o material que é desenvolvido pela organização ou que está licenciado ou fornecido pelo desenvolvedor para a organização, pode ser utilizado. Violação de direitos autorais pode levar a ação judicial e pode envolver multas e processos criminais.
Atenção! Controle elaborado para ambientes genéricos.</t>
  </si>
  <si>
    <t>Perda de rastreabilidade;Erros, omissões ou uso indevido;Multas, indenizações ou sanções legais;Não-atendimento à regulamentação</t>
  </si>
  <si>
    <t>Regras para salvaguarda dos registros organizacionais devem ser estabelecidas.</t>
  </si>
  <si>
    <t>Alguns registros organizacionais precisam ser retidos durante período estipulado por requisitos regulamentares, estatutários, contratuais ou pela necessidade do próprio negócio. Exemplos disso são os registros que podem ser exigidos como evidência de que a organização opera de acordo com as regras estatutárias e regulamentares, ou que podem assegurar a defesa adequada contra potenciais processos civis ou criminais, ou, ainda, confirmar a situação financeira da organização perante acionistas, parceiros e auditores.
Por isso, mecanismos apropriados devem ser implementados para proteger esses registros contra perda, destruição e falsificação durante todo o período determinado.</t>
  </si>
  <si>
    <t xml:space="preserve">Este controle pode ser implementado por meio dos seguintes procedimentos:
1. Emitir diretrizes gerais para retenção, armazenamento, tratamento e disposição de registros e informações.
2. Elaborar uma programação para retenção, identificando os registros essenciais e o período recomendado para que cada um seja mantido.
3. Manter um inventário das fontes de informações-chave.
NOTA 1: Convém que quando a organização decida proteger os registros específicos, a classificação correspondente seja baseada no esquema classificação da organização. Convém que os registros sejam categorizados em tipos de registros, tais como registros contábeis, registros de base de dados, registros de transações, registros de auditoria e procedimentos operacionais, cada qual com detalhes do período de retenção e do tipo de mídia de armazenamento como, por exemplo, papel, microficha, meio magnético ou ótico. Convém que quaisquer chaves de criptografia relacionadas com arquivos cifrados ou assinaturas digitais sejam armazenadas para permitir a decifração de registros pelo período de tempo que os registros são mantidos.
NOTA 2: Convém que o sistema de armazenamento e manuseio assegure a clara identificação dos registros e dos seus períodos de retenção, conforme definido pela legislação nacional ou regional ou por regulamentações, se aplicável. Convém que este sistema permita a destruição apropriada dos registros após esse período, caso não sejam mais necessários à organização.
NOTA 3: Outras informações sobre o gerenciamento de registros organizacionais podem ser encontrados na ISO 15489-1.
Atenção! Controle elaborado para ambientes genéricos. </t>
  </si>
  <si>
    <t>Acesso lógico não autorizado;Erros, omissões ou uso indevido;Acesso físico não autorizado;Multas, indenizações ou sanções legais;Não-atendimento à regulamentação</t>
  </si>
  <si>
    <t>Regras para privacidade e proteção de dados pessoais conforme requisitos legais devem ser estabelecidas.</t>
  </si>
  <si>
    <t>Existem leis que estabelecem a necessidade de proteção de dados pessoais, geralmente sobre indivíduos que podem ser identificados a partir de tais informações. Os controles podem impor responsabilidades sobre aqueles que coletam, processam e disseminam dados pessoais, e podem, por exemplo, restringir a capacidade de transferência desses dados para outros países. 
Exemplo dessa situação é a utilização de sites na internet para cadastrar dados pessoais com fins comerciais quando as restrições legais do país de origem da organização detentora do site são bastante diferentes das do país onde o usuário se encontra.
Por isso, as regras para privacidade e proteção comprometem a organização e as partes externas relevantes na implementação de mecanismos de salvaguarda quando estiverem processando, armazenando e transmitindo dados pessoais em meios sob seu controle.</t>
  </si>
  <si>
    <t>Este controle pode ser implementado por meio dos seguintes procedimentos:
1. Desenvolver e implementar uma política de dados para proteção e privacidade da informação de identificação pessoal.
2. Comunicar esta política a todas as pessoas envolvidas no processamento de informação de identificação pessoal.
3. Indicar uma pessoa responsável, como por exemplo, um privacy officer, que tem a função de fornecer orientações aos gestores, usuários e provedores de serviços sobre as suas responsabilidades individuais e procedimentos específicos que devem ser seguidos.
4. Tratar a responsabilidade pelo manuseio da informação de identificação pessoal e a garantia da conscientização sobre os princípios da privacidade, de acordo com as regulamentações e legislações pertinentes. 
5. Implementar técnicas apropriadas e medidas da organização para proteger a informação de identificação pessoal.
NOTA: A ISO/IEC 29100 fornece uma estrutura de alto nível para a proteção da informação de identificação pessoal, no âmbito dos sistemas de tecnologia da comunicação e informação.
Atenção! Controle elaborado para ambientes genéricos.</t>
  </si>
  <si>
    <t>Acesso lógico não autorizado;Erros, omissões ou uso indevido;Violação de propriedade intelectual;Multas, indenizações ou sanções legais;Não-atendimento à regulamentação</t>
  </si>
  <si>
    <t>Regras para uso de controles de criptografia conforme requisitos legais devem ser estabelecidas.</t>
  </si>
  <si>
    <t>A validade de controles de criptografia pode ser questionada ou rejeitada caso estes não estejam em conformidade com acordos nacionais, leis, regulamentos ou outros requisitos legais relevantes. Para o Sistema de Pagamentos Brasileiro (SPB), por exemplo, é obrigatório o uso de certificados digitais em conformidade com o padrão definido pela ICP-Brasil e a utilização de certificados em outro padrão pode ter sua autenticidade ou não-repúdio invalidado ou rejeitado.</t>
  </si>
  <si>
    <t xml:space="preserve">Este controle pode ser implementado por meio dos seguintes procedimentos:
1. Considerar os seguintes itens para conformidade com leis, acordos e regulamentações relevantes:
a) restrições à importação e/ou exportação de hardware e software de computador para execução de funções criptográficas;
b) restrições à importação e/ou exportação de hardware e software de computador que foi projetado para ter funções criptográficas embutidas;
c) restrições no uso de criptografia;
d) métodos mandatórios ou discricionários de acesso pelas autoridades dos países à informação cifrada por hardware ou software para fornecer confidencialidade ao conteúdo.
NOTA: Convém que a assessoria jurídica garanta a conformidade com as legislações e regulamentações vigentes. Convém que seja obtida assessoria jurídica antes de se transferir informações cifradas ou controles de criptografia para outros países.
Atenção! Controle elaborado para ambientes genéricos. </t>
  </si>
  <si>
    <t>Erros, omissões ou uso indevido;Não-atendimento à regulamentação</t>
  </si>
  <si>
    <t xml:space="preserve">O enfoque da organização para gerenciar a segurança da informação e a sua implementação deve ser analisado criticamentede, forma independente.
</t>
  </si>
  <si>
    <t>A análise crítica independente é necessária para assegurar a contínua pertinência, adequação e eficácia do enfoque da organização para gerenciar a segurança da informação, através de suas políticas e procedimentos.</t>
  </si>
  <si>
    <t xml:space="preserve">Este controle pode ser implementado por meio dos seguintes procedimentos: 
1. Considerar as seguintes diretrizes para implementação:
a) que a análise crítica independente seja iniciada pela direção. 
b) que a análise crítica inclua a avaliação de oportunidades para melhoria e a necessidade de mudanças para o enfoque da segurança da informação, incluindo a política e os objetivos de controle.
c) que análise crítica seja executada por pessoas independentes da área avaliada, como por exemplo, uma função de auditoria interna, um gerente independente ou uma organização de externa especializada em tais análises críticas. 
d) que as pessoas que realizem estas análises críticas possuam habilidade e experiência apropriadas.
e) que os resultados da análise crítica independente sejam registrados e relatados para a direção que iniciou a análise crítica e que estes registros sejam mantidos.
NOTA 1: Se a análise crítica independente identificar que o enfoque da organização e a implementação para gerenciar a segurança da informação são inadequados ou não conforme com as orientações estabelecidas pela segurança da informação, convém que nas políticas de segurança da informação, a direção considere a tomada de ações corretivas.
NOTA 2: A ISO/IEC 27007, "Diretrizes para auditoria de sistemas de gestão da segurança da informação” e a ISO/IEC TR 27008 , "Diretrizes para auditores sobre controles de segurança da informação" também fornecem orientações para a realização de análise crítica independente.
Atenção! Controle elaborado para ambientes genéricos. </t>
  </si>
  <si>
    <t>Erros, omissões ou uso indevido;Multas, indenizações ou sanções legais;Sanções Administrativas;Não-atendimento à regulamentação</t>
  </si>
  <si>
    <t>As verificações de conformidade dos procedimentos internos com a política de segurança da informação devem ser realizadas regularmente.</t>
  </si>
  <si>
    <t>Geralmente, nas corporações, podemos verificar que nem todas as áreas seguem os procedimentos de segurança da informação da mesma forma. Isto pode ocorrer por diferentes motivos, como desconhecimento ou negligência por parte de funcionários, prestadores de serviço e terceiros. Como o sucesso de qualquer programa de segurança da informação depende diretamente do respeito à esses procedimentos, é necessário que sejam verificados regularmente.</t>
  </si>
  <si>
    <t xml:space="preserve">Este controle pode ser implementado por meio dos seguintes procedimentos: 
1. Analisar criticamente o atendimento dos requisitos da segurança da informação estabelecidos nas políticas, procedimentos, normas e outras regulamentações aplicáveis. 
2. Executar as ações abaixo, caso alguma não conformidade seja encontrada como resultado da análise critica:
a) identificar as causas da não conformidade;
b) avaliar a necessidade de ações para atender à conformidade;
c) implementar ação corretiva apropriada;
d) analisar criticamente ação corretiva tomada, para verificar a sua eficácia e identificar quaisquer deficiências ou fragilidades.
3. Registrar e manter os resultados das análises críticas e das ações corretivas realizadas pelos gestores.
4. Relatar resultados para as pessoas que estão realizando a análise crítica independente, quando a análise critica independente for realizada na área do gestor envolvido.
NOTA: Ferramentas de notificação e medições automáticas podem ser consideradas para alcançar uma análise critica regular de forma eficaz.
Atenção! Controle elaborado para ambientes genéricos. </t>
  </si>
  <si>
    <t>Os sistemas de informação devem ser analisados criticamente.</t>
  </si>
  <si>
    <t>A verificação da conformidade técnica envolve a análise dos sistemas operacionais para garantir que controles de hardware e software foram corretamente implementados. Este tipo análise critica de conformidade exige conhecimentos técnicos especializados.
Análise de conformidade também engloba, por exemplo, testes de invasão e avaliações de vulnerabilidades, que podem ser realizadas por peritos independentes contratados especificamente para esta finalidade. Isto pode ser útil na detecção de vulnerabilidades no sistema e na verificação do quanto os controles são eficientes na prevenção de acessos não autorizados devido a estas vulnerabilidades.
Os testes de invasão e avaliação de vulnerabilidades fornecem um "snapshot" de um sistema em um estado específico para um tempo específico. O "snapshot" está limitado para aquelas partes do sistema realmente testadas durante a etapa da invasão. O teste de invasão e as avaliações de vulnerabilidades não são um substituto da avaliação de risco.</t>
  </si>
  <si>
    <t xml:space="preserve">Este controle pode ser implementado por meio dos seguintes procedimentos: 
1. Analisar a verificação da conformidade técnica, preferencialmente com o apoio de uma ferramenta automática, a qual gera relatórios técnicos para a interpretação dos especialistas técnicos.
2. Realizar teste de invasão ou avaliações de vulnerabilidades, tomando as devidas precauções, uma vez que tais atividades podem conduzir a um comprometimento da segurança do sistema.
3. Planejar, documentar e repetir tais testes.
NOTA 1: Qualquer verificação de conformidade técnica deve ser executada somente por pessoas autorizadas e competentes, ou sob a supervisão de tais pessoas.
NOTA 2: A ISO/IEC TR 27008 fornece orientações específicas sobre as análises críticas de conformidade técnica.
Atenção! Controle elaborado para ambientes genéricos. </t>
  </si>
  <si>
    <t>Mitigar e monitorar riscos</t>
  </si>
  <si>
    <t>Indispensável mitigar e monitorar riscos</t>
  </si>
  <si>
    <t xml:space="preserve">Mitigar com esforço </t>
  </si>
  <si>
    <t>Indispensável mitigar e monitorar riscos com esforço</t>
  </si>
  <si>
    <t>Moderado</t>
  </si>
  <si>
    <t>AVALIAÇÃO DE RISCOS</t>
  </si>
  <si>
    <t>Nível de risco dentro do apetite a risco. Geralmente nenhuma medida especial é necessária,
porém requer atividades de monitoramento específicas e atenção da gerência
na manutenção de respostas e controles para manter o risco nesse nível, ou reduzi-lo
sem custos adicionais.</t>
  </si>
  <si>
    <t>Nível de risco além do apetite a risco. Qualquer risco nesse nível dever ser comunicado
a alta administração e ter uma ação tomada em período determinado. Postergação
de medidas só com autorização do dirigente de área.</t>
  </si>
  <si>
    <t>Nível de risco dentro do apetite a risco, mas é possível que existam oportunidades de maior retorno que podem ser exploradas assumindo-se mais riscos, avaliando a relação custos x benefícios, como diminuir o nível de controles.</t>
  </si>
  <si>
    <t>Nível de risco muito além do apetite a risco. Qualquer risco nesse nível deve ser comunicado
à governança e alta administração e ter uma resposta imediata. Postergação
de medidas só com autorização do dirigente máximo</t>
  </si>
  <si>
    <t>Apetite</t>
  </si>
  <si>
    <t>Apetite a riscos</t>
  </si>
  <si>
    <t>Alto</t>
  </si>
  <si>
    <t>Risco minimo</t>
  </si>
  <si>
    <t xml:space="preserve">Faixa de riscos a aplicar  </t>
  </si>
  <si>
    <t>3.01. Ação de código malicioso</t>
  </si>
  <si>
    <t>4.02. Contaminação ambiental</t>
  </si>
  <si>
    <t>4.03. Dano físico às instalações prediais</t>
  </si>
  <si>
    <t>4.04. Extremos de temperatura ou umidade</t>
  </si>
  <si>
    <t>4.06. Fenômenos por ação da água</t>
  </si>
  <si>
    <t xml:space="preserve">4.07. Incêndio </t>
  </si>
  <si>
    <t>4.08. Interferência eletromagnética</t>
  </si>
  <si>
    <t>3.03. Falha em meios de comunicação</t>
  </si>
  <si>
    <t>3.04. Falha na alocação de recursos</t>
  </si>
  <si>
    <t xml:space="preserve">3.04. Falha na disponibilidade </t>
  </si>
  <si>
    <t>3.06. Falha na integridade dos dados</t>
  </si>
  <si>
    <t xml:space="preserve">3.08. Falha no desenvolvimento </t>
  </si>
  <si>
    <t>3.09. Falha no contingenciamento de dados</t>
  </si>
  <si>
    <t>3.10. Falha no hardware</t>
  </si>
  <si>
    <t xml:space="preserve">3.11. Queda de performance </t>
  </si>
  <si>
    <t>3.12. Violação de propriedade intelectual</t>
  </si>
  <si>
    <t xml:space="preserve">4.05. Falha de energia </t>
  </si>
  <si>
    <t>Vazamento de dados</t>
  </si>
  <si>
    <t>3.12. Perda de Dados (Art. 46)</t>
  </si>
  <si>
    <t>3.02. Acesso lógico não autorizado (Art. 46)</t>
  </si>
  <si>
    <t>4.01. Acesso físico não autorizado (Art. 46)</t>
  </si>
  <si>
    <t>3.02. Ausência requisitos de segurança (Art. 49)</t>
  </si>
  <si>
    <t>Art. 46. Situações acidentais ou ilícitas de alteração</t>
  </si>
  <si>
    <t xml:space="preserve">Art. 46. Situações acidentais ou ilícitas de difusão </t>
  </si>
  <si>
    <t>Art. 32. Ausência de RIPDP (Art. 32 e Art. 38)</t>
  </si>
  <si>
    <t>Art. 33. Transferência Internacional sem fundamentação legal</t>
  </si>
  <si>
    <t>Art. 42. Ausência de evidências em face do ônus da prova (Art. 42 § 2º e Art. 43)</t>
  </si>
  <si>
    <t>Conformidade</t>
  </si>
  <si>
    <t xml:space="preserve">Art. 46. Situações acidentais ou ilícitas de destruição </t>
  </si>
  <si>
    <t xml:space="preserve">Art. 46. Situações acidentais ou ilícitas de perda </t>
  </si>
  <si>
    <t xml:space="preserve">Art. 46. Situações acidentais ou ilícitas de acesso não autorizado </t>
  </si>
  <si>
    <t>Art. 07. III Tratamento de dados pessoais sem fundamentação legal</t>
  </si>
  <si>
    <t>Art. 12. Dados pessoais publicados sem anonimização</t>
  </si>
  <si>
    <t>Art. 39. Ausência de ANS entre Controlador e Operador</t>
  </si>
  <si>
    <t>Art. 18. Ausência de ANS entre Controlador e Encarregado</t>
  </si>
  <si>
    <t>Art. 19. Ausência de rotina para entregar dados pessoais ao Titular</t>
  </si>
  <si>
    <t xml:space="preserve">Art. 47. Ausência de rastreabilidade do manuseio dos dados </t>
  </si>
  <si>
    <t xml:space="preserve">Art. 48. Falha comunicação do Controlador à ANDP e titular </t>
  </si>
  <si>
    <t>Art. 49. Ausência de requiisitos de segurança no desenvolvimento</t>
  </si>
  <si>
    <t xml:space="preserve">Art. 50. Tratamento não é monitorado pela governança </t>
  </si>
  <si>
    <t>Sanção administrativa ou judicial</t>
  </si>
  <si>
    <t>Art. 11 § 4º - Violação ao compartilhamento de dados sensíveis</t>
  </si>
  <si>
    <t>Inexiste atividade na gestão</t>
  </si>
  <si>
    <t>Anomia</t>
  </si>
  <si>
    <t>Art. 41. Ausência de regras e comunicação entre Controlador e Encarregado</t>
  </si>
  <si>
    <t xml:space="preserve">Art. 46. Situações acidentais ou ilícitas de comunicação </t>
  </si>
  <si>
    <t xml:space="preserve">2.1.1. Incapacidade do usuário tratar golpes por email ou telefone
</t>
  </si>
  <si>
    <t>Tolerância:</t>
  </si>
  <si>
    <t>Externa/LGPD</t>
  </si>
  <si>
    <t>Objetivo: Proteger 100% dos dados pessoais, de acordo com requisitos da LGPD</t>
  </si>
  <si>
    <t>Incidentes</t>
  </si>
  <si>
    <t>2.02. Atividade fraudulenta</t>
  </si>
  <si>
    <t xml:space="preserve">2.03. Rotatividade </t>
  </si>
  <si>
    <t>Ciber crime</t>
  </si>
  <si>
    <t>Externa/Crime cibernético</t>
  </si>
  <si>
    <t>Externa/Reputação</t>
  </si>
  <si>
    <t>1.03. Comunicação  de Incidentes</t>
  </si>
  <si>
    <t>Falta integração com CTIR</t>
  </si>
  <si>
    <t>Grau de dependência inadequado</t>
  </si>
  <si>
    <t>1.01. Desenho</t>
  </si>
  <si>
    <t>Ajustes manuais</t>
  </si>
  <si>
    <t>Informações incorretas do titular</t>
  </si>
  <si>
    <t>2) Falha da comunicação da Pe-Multidigial</t>
  </si>
  <si>
    <t>1.02. Monitoramento</t>
  </si>
  <si>
    <t>1.04. Fornecedores que sustentam o processo</t>
  </si>
  <si>
    <t>1.05. Prestadores que sustentam o processo</t>
  </si>
  <si>
    <t>1.06. Usuários</t>
  </si>
  <si>
    <t>2.01. Capacitação</t>
  </si>
  <si>
    <t>Capacitação</t>
  </si>
  <si>
    <t>Art. 23.I. Ausência de aviso legal e dados do encarregado no sítio da Internet</t>
  </si>
  <si>
    <t>Art. 23.I. Ausência de aviso legal e contato do encarregado no sítio da Internet</t>
  </si>
  <si>
    <t>Grau de dependência inadequado, convênios não celebrados</t>
  </si>
  <si>
    <t>Requisitos de segurança ñ implementados (Art. 6º), procedimento e resposta às solicitações de dados do titular não definido</t>
  </si>
  <si>
    <t>Falta integração com CTIR, erros não tratados nos prazos acordados com o controlador</t>
  </si>
  <si>
    <t>Art. 23.I. Ausência de previsão legal publicada no DOE</t>
  </si>
  <si>
    <t>Art. 23.II. Ausência de fluxo para atendimento do encarregado</t>
  </si>
  <si>
    <t xml:space="preserve">Art. 25.. Ausência de formato interoperável para compartilhamento </t>
  </si>
  <si>
    <t xml:space="preserve">Art. 29. Resposta imediata às questões da ANPD </t>
  </si>
  <si>
    <t xml:space="preserve">Art. 31. Ausência de evidências de incidentes para envio à ANDP </t>
  </si>
  <si>
    <t>Art. 26. Compartilhamento ilegal com iniciativa privada</t>
  </si>
  <si>
    <t xml:space="preserve">Art. 27. Comunicação para iniciativa privada sem previsão legal </t>
  </si>
  <si>
    <t>Art. 37. Ausência de registro das operações</t>
  </si>
  <si>
    <t>Art. 49. Ausência de requisitos de segurança no desenvolvimento</t>
  </si>
  <si>
    <t xml:space="preserve">S </t>
  </si>
  <si>
    <t>Pessoal sem consentimento</t>
  </si>
  <si>
    <t>Pessoal com consentimento</t>
  </si>
  <si>
    <t>Tipo dado pessoal</t>
  </si>
  <si>
    <t>Transparência da informação</t>
  </si>
  <si>
    <t>LAI, Informações pessoais</t>
  </si>
  <si>
    <t>I) Finalidade de uso dos dados pessoais</t>
  </si>
  <si>
    <t>II) Adequação</t>
  </si>
  <si>
    <t>III) Necessidade</t>
  </si>
  <si>
    <t>IV) Livre acesso</t>
  </si>
  <si>
    <t xml:space="preserve">V) Qualidade dos dados </t>
  </si>
  <si>
    <t>VI) Transparência</t>
  </si>
  <si>
    <t>VII) Segurança</t>
  </si>
  <si>
    <t>VIII) Prevenção</t>
  </si>
  <si>
    <t>IX) Descriminação</t>
  </si>
  <si>
    <t>X) Medidas para demonstrar eficácia dos controles</t>
  </si>
  <si>
    <t>3.1. Operações sobre dados pessoais</t>
  </si>
  <si>
    <t>2.1. CONTROLES  ATUAIS</t>
  </si>
  <si>
    <t>2.2. ATIVOS DE SUSTENTAÇÃO</t>
  </si>
  <si>
    <t>2.3. ANÁLISE DOS DADOS PESSOAIS</t>
  </si>
  <si>
    <t>Controlar acesso dos funcionários ao efisco</t>
  </si>
  <si>
    <t>Utilizado CPF com identificação da pessoa</t>
  </si>
  <si>
    <t>A guarda do CPF é mantida mesmo após o termino do vinculo, para efeito de auditoria de sistemas</t>
  </si>
  <si>
    <t>A transação de cadastro do contribuinte permite a manutenção dos dados pessoais</t>
  </si>
  <si>
    <t>A visão das transações expostas ao usuários é controlada pelos gestores da área de negócio</t>
  </si>
  <si>
    <t>De acordo com a discriciionalidade do gestor em aplicar os controles da LAI aos sistemas</t>
  </si>
  <si>
    <t>Várias medidas de rede, processamente e armazenamento são aplicadas, conforme política de segurança institucional</t>
  </si>
  <si>
    <t>Algumas medidas são adotadas na construção do sistema, de acordo com a engenharia de requisitos e MDA</t>
  </si>
  <si>
    <t>Não há requisitos previstos</t>
  </si>
  <si>
    <t>Através das evidências dos controles de segurança aplicados</t>
  </si>
  <si>
    <t>1. IDENTIFICAÇÃO DO TRATAMENTO - Efisco / SCA</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</si>
</sst>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8"/>
      <name val="Arial"/>
      <family val="2"/>
    </font>
    <font>
      <sz val="10"/>
      <name val="Arial"/>
      <family val="2"/>
    </font>
    <font>
      <b/>
      <sz val="8"/>
      <name val="Tahoma"/>
      <family val="2"/>
    </font>
    <font>
      <sz val="8"/>
      <color theme="0"/>
      <name val="Arial"/>
      <family val="2"/>
    </font>
    <font>
      <b/>
      <sz val="12"/>
      <name val="Arial"/>
      <family val="2"/>
    </font>
    <font>
      <sz val="10"/>
      <color theme="1"/>
      <name val="Arial"/>
      <family val="2"/>
    </font>
    <font>
      <b/>
      <sz val="11"/>
      <color theme="1"/>
      <name val="Calibri"/>
      <family val="2"/>
      <scheme val="minor"/>
    </font>
    <font>
      <sz val="11"/>
      <color rgb="FF000000"/>
      <name val="Calibri"/>
      <family val="2"/>
      <scheme val="minor"/>
    </font>
    <font>
      <b/>
      <sz val="10"/>
      <color indexed="9"/>
      <name val="Arial"/>
      <family val="2"/>
    </font>
    <font>
      <sz val="11"/>
      <color rgb="FF444444"/>
      <name val="Calibri"/>
      <family val="2"/>
      <scheme val="minor"/>
    </font>
    <font>
      <sz val="16"/>
      <name val="Arial"/>
      <family val="2"/>
    </font>
    <font>
      <sz val="16"/>
      <color indexed="9"/>
      <name val="Arial"/>
      <family val="2"/>
    </font>
    <font>
      <b/>
      <sz val="16"/>
      <color indexed="9"/>
      <name val="Arial"/>
      <family val="2"/>
    </font>
    <font>
      <sz val="11"/>
      <color theme="1"/>
      <name val="Calibri"/>
      <family val="2"/>
      <scheme val="minor"/>
    </font>
    <font>
      <b/>
      <sz val="16"/>
      <color indexed="9"/>
      <name val="Arial"/>
      <family val="2"/>
    </font>
    <font>
      <b/>
      <sz val="11"/>
      <name val="Arial"/>
      <family val="2"/>
    </font>
    <font>
      <b/>
      <sz val="10"/>
      <color theme="1"/>
      <name val="Arial"/>
      <family val="2"/>
    </font>
    <font>
      <b/>
      <sz val="10"/>
      <color theme="1"/>
      <name val="Arial"/>
      <family val="2"/>
    </font>
    <font>
      <sz val="10"/>
      <name val="Arial"/>
      <family val="2"/>
    </font>
    <font>
      <u/>
      <sz val="11"/>
      <color theme="10"/>
      <name val="Calibri"/>
      <family val="2"/>
      <scheme val="minor"/>
    </font>
    <font>
      <b/>
      <sz val="14"/>
      <name val="Arial"/>
      <family val="2"/>
    </font>
    <font>
      <b/>
      <sz val="10"/>
      <name val="Arial"/>
      <family val="2"/>
    </font>
    <font>
      <b/>
      <sz val="14"/>
      <color theme="0"/>
      <name val="Calibri"/>
      <family val="2"/>
      <scheme val="minor"/>
    </font>
    <font>
      <sz val="11"/>
      <name val="Calibri"/>
      <family val="2"/>
      <scheme val="minor"/>
    </font>
    <font>
      <sz val="12"/>
      <name val="Calibri"/>
      <family val="2"/>
      <scheme val="minor"/>
    </font>
    <font>
      <b/>
      <sz val="9"/>
      <name val="Tahoma"/>
      <family val="2"/>
    </font>
    <font>
      <sz val="9"/>
      <name val="Tahoma"/>
      <family val="2"/>
    </font>
    <font>
      <b/>
      <sz val="9"/>
      <name val="Arial"/>
      <family val="2"/>
    </font>
    <font>
      <sz val="9"/>
      <name val="Arial"/>
      <family val="2"/>
    </font>
    <font>
      <sz val="11"/>
      <name val="Calibri"/>
      <family val="2"/>
      <scheme val="minor"/>
    </font>
    <font>
      <sz val="11"/>
      <color theme="0"/>
      <name val="Calibri"/>
      <family val="2"/>
      <scheme val="minor"/>
    </font>
    <font>
      <b/>
      <sz val="11"/>
      <color theme="1"/>
      <name val="Calibri"/>
      <family val="2"/>
      <scheme val="minor"/>
    </font>
    <font>
      <sz val="16"/>
      <color indexed="9"/>
      <name val="Arial"/>
      <family val="2"/>
    </font>
    <font>
      <sz val="10"/>
      <name val="Arial"/>
      <family val="2"/>
    </font>
    <font>
      <sz val="12"/>
      <color rgb="FF000000"/>
      <name val="Arial"/>
      <family val="2"/>
    </font>
    <font>
      <sz val="11"/>
      <color rgb="FF000000"/>
      <name val="Calibri"/>
      <family val="2"/>
      <scheme val="minor"/>
    </font>
    <font>
      <b/>
      <sz val="16"/>
      <color indexed="9"/>
      <name val="Arial"/>
      <family val="2"/>
    </font>
    <font>
      <sz val="9"/>
      <color indexed="81"/>
      <name val="Tahoma"/>
      <family val="2"/>
    </font>
    <font>
      <b/>
      <sz val="9"/>
      <color indexed="81"/>
      <name val="Tahoma"/>
      <family val="2"/>
    </font>
    <font>
      <b/>
      <sz val="11"/>
      <name val="Calibri"/>
      <family val="2"/>
      <scheme val="minor"/>
    </font>
  </fonts>
  <fills count="25">
    <fill>
      <patternFill patternType="none"/>
    </fill>
    <fill>
      <patternFill patternType="gray125"/>
    </fill>
    <fill>
      <patternFill patternType="solid">
        <fgColor rgb="FFFFFFCC"/>
        <bgColor indexed="64"/>
      </patternFill>
    </fill>
    <fill>
      <patternFill patternType="solid">
        <fgColor rgb="FFFFFF66"/>
        <bgColor indexed="64"/>
      </patternFill>
    </fill>
    <fill>
      <patternFill patternType="solid">
        <fgColor theme="4" tint="0.59996337778862885"/>
        <bgColor indexed="64"/>
      </patternFill>
    </fill>
    <fill>
      <patternFill patternType="solid">
        <fgColor theme="4" tint="0.79989013336588644"/>
        <bgColor indexed="64"/>
      </patternFill>
    </fill>
    <fill>
      <patternFill patternType="solid">
        <fgColor indexed="21"/>
        <bgColor indexed="64"/>
      </patternFill>
    </fill>
    <fill>
      <patternFill patternType="solid">
        <fgColor theme="0"/>
        <bgColor indexed="64"/>
      </patternFill>
    </fill>
    <fill>
      <patternFill patternType="solid">
        <fgColor theme="2" tint="-0.749961851863155"/>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2" tint="-0.249977111117893"/>
        <bgColor indexed="64"/>
      </patternFill>
    </fill>
    <fill>
      <patternFill patternType="solid">
        <fgColor theme="2" tint="-9.9917600024414813E-2"/>
        <bgColor indexed="64"/>
      </patternFill>
    </fill>
    <fill>
      <patternFill patternType="solid">
        <fgColor theme="2" tint="-9.9917600024414813E-2"/>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theme="4"/>
        <bgColor indexed="64"/>
      </patternFill>
    </fill>
    <fill>
      <patternFill patternType="solid">
        <fgColor theme="7"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theme="0"/>
      </right>
      <top/>
      <bottom style="thin">
        <color theme="0"/>
      </bottom>
      <diagonal/>
    </border>
    <border>
      <left style="double">
        <color theme="0"/>
      </left>
      <right style="double">
        <color theme="0"/>
      </right>
      <top style="double">
        <color theme="0"/>
      </top>
      <bottom style="double">
        <color theme="0"/>
      </bottom>
      <diagonal/>
    </border>
    <border>
      <left/>
      <right/>
      <top style="double">
        <color theme="0"/>
      </top>
      <bottom style="double">
        <color theme="0"/>
      </bottom>
      <diagonal/>
    </border>
    <border>
      <left style="double">
        <color auto="1"/>
      </left>
      <right/>
      <top/>
      <bottom/>
      <diagonal/>
    </border>
    <border>
      <left style="double">
        <color auto="1"/>
      </left>
      <right style="double">
        <color auto="1"/>
      </right>
      <top/>
      <bottom/>
      <diagonal/>
    </border>
    <border>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style="double">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double">
        <color auto="1"/>
      </bottom>
      <diagonal/>
    </border>
    <border>
      <left/>
      <right style="thin">
        <color auto="1"/>
      </right>
      <top style="double">
        <color auto="1"/>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double">
        <color theme="0"/>
      </top>
      <bottom/>
      <diagonal/>
    </border>
    <border>
      <left/>
      <right style="double">
        <color theme="0"/>
      </right>
      <top style="double">
        <color theme="0"/>
      </top>
      <bottom/>
      <diagonal/>
    </border>
    <border>
      <left style="thin">
        <color auto="1"/>
      </left>
      <right/>
      <top/>
      <bottom/>
      <diagonal/>
    </border>
  </borders>
  <cellStyleXfs count="2">
    <xf numFmtId="0" fontId="0" fillId="0" borderId="0"/>
    <xf numFmtId="0" fontId="26" fillId="0" borderId="0" applyNumberFormat="0" applyFill="0" applyBorder="0" applyAlignment="0" applyProtection="0"/>
  </cellStyleXfs>
  <cellXfs count="184">
    <xf numFmtId="0" fontId="0" fillId="0" borderId="0" xfId="0"/>
    <xf numFmtId="0" fontId="6" fillId="0" borderId="0" xfId="0" applyFont="1" applyAlignment="1" applyProtection="1">
      <alignment horizontal="left" vertical="top" wrapText="1"/>
    </xf>
    <xf numFmtId="0" fontId="7"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7" fillId="0" borderId="0" xfId="0" applyFont="1" applyAlignment="1" applyProtection="1">
      <alignment horizontal="left" vertical="top" wrapText="1"/>
    </xf>
    <xf numFmtId="0" fontId="9" fillId="2" borderId="1" xfId="0" applyNumberFormat="1" applyFont="1" applyFill="1" applyBorder="1" applyAlignment="1" applyProtection="1">
      <alignment horizontal="left" vertical="top" wrapText="1"/>
      <protection hidden="1"/>
    </xf>
    <xf numFmtId="0" fontId="10" fillId="0" borderId="0" xfId="0" applyFont="1" applyAlignment="1" applyProtection="1">
      <alignment horizontal="left" vertical="top" wrapText="1"/>
    </xf>
    <xf numFmtId="0" fontId="11" fillId="3" borderId="1" xfId="0" applyNumberFormat="1" applyFont="1" applyFill="1" applyBorder="1" applyAlignment="1" applyProtection="1">
      <alignment horizontal="left" vertical="top" wrapText="1"/>
    </xf>
    <xf numFmtId="0" fontId="11" fillId="2" borderId="1" xfId="0" applyNumberFormat="1" applyFont="1" applyFill="1" applyBorder="1" applyAlignment="1" applyProtection="1">
      <alignment horizontal="left" vertical="top" wrapText="1"/>
    </xf>
    <xf numFmtId="0" fontId="12" fillId="4" borderId="2" xfId="0" applyFont="1" applyFill="1" applyBorder="1" applyAlignment="1" applyProtection="1">
      <alignment horizontal="left" vertical="top" wrapText="1"/>
      <protection locked="0"/>
    </xf>
    <xf numFmtId="0" fontId="12" fillId="5" borderId="2" xfId="0" applyFont="1" applyFill="1" applyBorder="1" applyAlignment="1" applyProtection="1">
      <alignment horizontal="left" vertical="top" wrapText="1"/>
      <protection locked="0"/>
    </xf>
    <xf numFmtId="0" fontId="13" fillId="0" borderId="0" xfId="0" applyFont="1"/>
    <xf numFmtId="0" fontId="0" fillId="0" borderId="0" xfId="0" applyAlignment="1">
      <alignment horizontal="left" vertical="top"/>
    </xf>
    <xf numFmtId="0" fontId="13" fillId="0" borderId="1" xfId="0" applyFont="1" applyBorder="1" applyAlignment="1">
      <alignment horizontal="left" vertical="top"/>
    </xf>
    <xf numFmtId="0" fontId="0" fillId="0" borderId="1" xfId="0" applyBorder="1" applyAlignment="1">
      <alignment horizontal="left" vertical="top" wrapText="1"/>
    </xf>
    <xf numFmtId="0" fontId="13" fillId="0" borderId="0" xfId="0" applyFont="1" applyAlignment="1">
      <alignment wrapText="1"/>
    </xf>
    <xf numFmtId="14" fontId="0" fillId="0" borderId="0" xfId="0" applyNumberFormat="1"/>
    <xf numFmtId="0" fontId="0" fillId="0" borderId="0" xfId="0" applyAlignment="1">
      <alignment wrapText="1"/>
    </xf>
    <xf numFmtId="0" fontId="0" fillId="0" borderId="0" xfId="0" applyFont="1" applyBorder="1"/>
    <xf numFmtId="0" fontId="0" fillId="0" borderId="0" xfId="0" applyFont="1" applyFill="1" applyBorder="1"/>
    <xf numFmtId="0" fontId="14" fillId="0" borderId="0" xfId="0" applyFont="1" applyBorder="1"/>
    <xf numFmtId="0" fontId="14" fillId="0" borderId="0" xfId="0" applyFont="1"/>
    <xf numFmtId="0" fontId="0" fillId="0" borderId="0" xfId="0" applyFont="1"/>
    <xf numFmtId="0" fontId="15" fillId="6" borderId="0" xfId="0" applyFont="1" applyFill="1" applyBorder="1" applyAlignment="1">
      <alignment horizontal="left" vertical="center" wrapText="1"/>
    </xf>
    <xf numFmtId="0" fontId="0" fillId="0" borderId="0" xfId="0" applyFont="1" applyBorder="1" applyAlignment="1">
      <alignment horizontal="left" vertical="top"/>
    </xf>
    <xf numFmtId="0" fontId="0" fillId="0" borderId="0" xfId="0" applyFont="1" applyFill="1" applyBorder="1" applyAlignment="1">
      <alignment horizontal="left" vertical="center" wrapText="1"/>
    </xf>
    <xf numFmtId="0" fontId="0" fillId="0" borderId="0" xfId="0" applyFont="1" applyBorder="1" applyAlignment="1">
      <alignment horizontal="center" vertical="top"/>
    </xf>
    <xf numFmtId="0" fontId="12" fillId="7" borderId="2" xfId="0" applyFont="1" applyFill="1" applyBorder="1" applyAlignment="1" applyProtection="1">
      <alignment horizontal="left" vertical="top" wrapText="1"/>
      <protection locked="0"/>
    </xf>
    <xf numFmtId="0" fontId="0" fillId="0" borderId="0" xfId="0" applyFont="1" applyFill="1" applyBorder="1" applyAlignment="1">
      <alignment horizontal="left" vertical="top"/>
    </xf>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Border="1" applyAlignment="1">
      <alignment horizontal="left" vertical="center" wrapText="1"/>
    </xf>
    <xf numFmtId="0" fontId="8" fillId="0" borderId="0" xfId="0" applyFont="1" applyFill="1" applyBorder="1" applyAlignment="1">
      <alignment horizontal="left" vertical="center" wrapText="1"/>
    </xf>
    <xf numFmtId="0" fontId="16" fillId="0" borderId="0" xfId="0" applyFont="1" applyAlignment="1">
      <alignment vertical="center" wrapText="1"/>
    </xf>
    <xf numFmtId="0" fontId="17" fillId="0" borderId="0" xfId="0" applyFont="1" applyBorder="1" applyAlignment="1">
      <alignment horizontal="left" vertical="center"/>
    </xf>
    <xf numFmtId="0" fontId="0" fillId="0" borderId="0" xfId="0" applyAlignment="1"/>
    <xf numFmtId="0" fontId="17" fillId="8" borderId="0" xfId="0" applyFont="1" applyFill="1" applyBorder="1" applyAlignment="1">
      <alignment horizontal="left" vertical="center"/>
    </xf>
    <xf numFmtId="0" fontId="18" fillId="8" borderId="0" xfId="0" applyFont="1" applyFill="1" applyBorder="1" applyAlignment="1">
      <alignment horizontal="left" vertical="top"/>
    </xf>
    <xf numFmtId="0" fontId="19" fillId="8" borderId="0" xfId="0" applyFont="1" applyFill="1" applyBorder="1" applyAlignment="1">
      <alignment horizontal="center" vertical="top"/>
    </xf>
    <xf numFmtId="0" fontId="19" fillId="8" borderId="0" xfId="0" applyFont="1" applyFill="1" applyBorder="1" applyAlignment="1">
      <alignment horizontal="left" vertical="top"/>
    </xf>
    <xf numFmtId="0" fontId="19" fillId="8" borderId="0" xfId="0" applyFont="1" applyFill="1" applyBorder="1" applyAlignment="1">
      <alignment horizontal="left" vertical="center"/>
    </xf>
    <xf numFmtId="0" fontId="19" fillId="8" borderId="0" xfId="0" applyFont="1" applyFill="1" applyBorder="1" applyAlignment="1">
      <alignment horizontal="center" vertical="center"/>
    </xf>
    <xf numFmtId="0" fontId="0" fillId="0" borderId="0" xfId="0" applyFont="1" applyBorder="1" applyAlignment="1">
      <alignment horizontal="left" vertical="center"/>
    </xf>
    <xf numFmtId="0" fontId="0" fillId="7" borderId="0" xfId="0" applyFill="1"/>
    <xf numFmtId="0" fontId="0" fillId="0" borderId="0" xfId="0" applyAlignment="1">
      <alignment horizontal="center" vertical="center"/>
    </xf>
    <xf numFmtId="0" fontId="0" fillId="9" borderId="0" xfId="0" applyFill="1" applyAlignment="1">
      <alignment horizontal="center" vertical="center"/>
    </xf>
    <xf numFmtId="0" fontId="0" fillId="10" borderId="0" xfId="0" applyFill="1" applyAlignment="1">
      <alignment horizontal="center" vertical="center"/>
    </xf>
    <xf numFmtId="0" fontId="0" fillId="12" borderId="0" xfId="0" applyFill="1" applyAlignment="1">
      <alignment horizontal="center" vertical="center"/>
    </xf>
    <xf numFmtId="0" fontId="0" fillId="9" borderId="0" xfId="0" applyFill="1" applyAlignment="1">
      <alignment wrapText="1"/>
    </xf>
    <xf numFmtId="0" fontId="0" fillId="11" borderId="0" xfId="0" applyFill="1" applyAlignment="1">
      <alignment wrapText="1"/>
    </xf>
    <xf numFmtId="0" fontId="0" fillId="9" borderId="0" xfId="0" applyFill="1"/>
    <xf numFmtId="0" fontId="0" fillId="10" borderId="0" xfId="0" applyFill="1"/>
    <xf numFmtId="0" fontId="0" fillId="12" borderId="0" xfId="0" applyFill="1"/>
    <xf numFmtId="0" fontId="0" fillId="12" borderId="0" xfId="0" applyFill="1" applyAlignment="1">
      <alignment wrapText="1"/>
    </xf>
    <xf numFmtId="0" fontId="0" fillId="12" borderId="0" xfId="0" applyFont="1" applyFill="1"/>
    <xf numFmtId="0" fontId="0" fillId="11" borderId="0" xfId="0" applyFill="1" applyAlignment="1"/>
    <xf numFmtId="0" fontId="21" fillId="8" borderId="0" xfId="0" applyFont="1" applyFill="1" applyBorder="1" applyAlignment="1">
      <alignment horizontal="left" vertical="top"/>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xf>
    <xf numFmtId="0" fontId="23" fillId="14" borderId="0" xfId="0" applyFont="1" applyFill="1" applyBorder="1" applyAlignment="1">
      <alignment horizontal="center" vertical="center" wrapText="1"/>
    </xf>
    <xf numFmtId="0" fontId="24" fillId="15" borderId="0" xfId="0" applyFont="1" applyFill="1" applyBorder="1" applyAlignment="1">
      <alignment horizontal="center" vertical="center" wrapText="1"/>
    </xf>
    <xf numFmtId="0" fontId="8" fillId="0" borderId="0" xfId="0" applyFont="1" applyBorder="1" applyAlignment="1">
      <alignment horizontal="left" vertical="top" wrapText="1"/>
    </xf>
    <xf numFmtId="0" fontId="25" fillId="0" borderId="0" xfId="0" applyFont="1" applyFill="1" applyBorder="1" applyAlignment="1">
      <alignment horizontal="left" vertical="top" wrapText="1"/>
    </xf>
    <xf numFmtId="0" fontId="22" fillId="13" borderId="3" xfId="0" applyFont="1" applyFill="1" applyBorder="1" applyAlignment="1">
      <alignment horizontal="center" vertical="center"/>
    </xf>
    <xf numFmtId="0" fontId="23" fillId="14" borderId="9"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0" fillId="0" borderId="0" xfId="0" applyBorder="1" applyAlignment="1">
      <alignment horizontal="left"/>
    </xf>
    <xf numFmtId="0" fontId="20" fillId="0" borderId="0" xfId="0" applyFont="1" applyFill="1" applyBorder="1" applyAlignment="1">
      <alignment horizontal="left"/>
    </xf>
    <xf numFmtId="0" fontId="0" fillId="0" borderId="0" xfId="0" applyBorder="1" applyAlignment="1">
      <alignment horizontal="left" wrapText="1"/>
    </xf>
    <xf numFmtId="0" fontId="20" fillId="0" borderId="0" xfId="0" applyFont="1" applyFill="1" applyBorder="1" applyAlignment="1">
      <alignment horizontal="left" wrapText="1"/>
    </xf>
    <xf numFmtId="0" fontId="13" fillId="0" borderId="0" xfId="0" applyFont="1" applyBorder="1" applyAlignment="1"/>
    <xf numFmtId="0" fontId="30" fillId="19" borderId="1" xfId="0" applyFont="1" applyFill="1" applyBorder="1" applyAlignment="1">
      <alignment horizontal="left" vertical="top"/>
    </xf>
    <xf numFmtId="0" fontId="30" fillId="19" borderId="1" xfId="0" applyFont="1" applyFill="1" applyBorder="1" applyAlignment="1">
      <alignment horizontal="left" vertical="top" wrapText="1"/>
    </xf>
    <xf numFmtId="0" fontId="0" fillId="7" borderId="1" xfId="0" applyFont="1" applyFill="1" applyBorder="1" applyAlignment="1">
      <alignment horizontal="left" vertical="top" wrapText="1"/>
    </xf>
    <xf numFmtId="0" fontId="30" fillId="19" borderId="10" xfId="0" applyFont="1" applyFill="1" applyBorder="1" applyAlignment="1">
      <alignment horizontal="left" vertical="top" wrapText="1"/>
    </xf>
    <xf numFmtId="0" fontId="0" fillId="7" borderId="12" xfId="0" applyFont="1" applyFill="1" applyBorder="1" applyAlignment="1">
      <alignment vertical="top" wrapText="1"/>
    </xf>
    <xf numFmtId="0" fontId="30" fillId="19" borderId="16" xfId="0" applyFont="1" applyFill="1" applyBorder="1" applyAlignment="1">
      <alignment horizontal="left" vertical="top" wrapText="1"/>
    </xf>
    <xf numFmtId="0" fontId="30" fillId="20" borderId="1" xfId="0" applyFont="1" applyFill="1" applyBorder="1"/>
    <xf numFmtId="0" fontId="0" fillId="0" borderId="1" xfId="0" applyBorder="1" applyAlignment="1">
      <alignment horizontal="center"/>
    </xf>
    <xf numFmtId="0" fontId="31" fillId="20" borderId="19" xfId="0" applyFont="1" applyFill="1" applyBorder="1" applyAlignment="1">
      <alignment horizontal="left" vertical="top"/>
    </xf>
    <xf numFmtId="0" fontId="0" fillId="0" borderId="1" xfId="0" applyBorder="1"/>
    <xf numFmtId="0" fontId="31" fillId="20" borderId="11" xfId="0" applyFont="1" applyFill="1" applyBorder="1" applyAlignment="1">
      <alignment horizontal="left"/>
    </xf>
    <xf numFmtId="0" fontId="0" fillId="7" borderId="20" xfId="0" applyFont="1" applyFill="1" applyBorder="1" applyAlignment="1">
      <alignment vertical="top" wrapText="1"/>
    </xf>
    <xf numFmtId="0" fontId="5" fillId="7" borderId="0" xfId="0" applyFont="1" applyFill="1"/>
    <xf numFmtId="0" fontId="5" fillId="0" borderId="0" xfId="0" applyFont="1"/>
    <xf numFmtId="0" fontId="5" fillId="10" borderId="0" xfId="0" applyFont="1" applyFill="1" applyAlignment="1">
      <alignment wrapText="1"/>
    </xf>
    <xf numFmtId="0" fontId="5" fillId="10" borderId="0" xfId="0" applyFont="1" applyFill="1" applyAlignment="1">
      <alignment vertical="top" wrapText="1"/>
    </xf>
    <xf numFmtId="0" fontId="37" fillId="11" borderId="0" xfId="0" applyFont="1" applyFill="1" applyAlignment="1">
      <alignment horizontal="center" vertical="center"/>
    </xf>
    <xf numFmtId="0" fontId="37" fillId="11" borderId="0" xfId="0" applyFont="1" applyFill="1" applyAlignment="1">
      <alignment wrapText="1"/>
    </xf>
    <xf numFmtId="0" fontId="0" fillId="11" borderId="0" xfId="0" applyFill="1"/>
    <xf numFmtId="0" fontId="0" fillId="22" borderId="0" xfId="0" applyFill="1"/>
    <xf numFmtId="0" fontId="0" fillId="22" borderId="0" xfId="0" applyFont="1" applyFill="1" applyBorder="1" applyAlignment="1">
      <alignment horizontal="left" vertical="top"/>
    </xf>
    <xf numFmtId="0" fontId="0" fillId="22" borderId="0" xfId="0" applyFont="1" applyFill="1" applyBorder="1" applyAlignment="1">
      <alignment horizontal="left" vertical="center" wrapText="1"/>
    </xf>
    <xf numFmtId="0" fontId="0" fillId="22" borderId="0" xfId="0" applyFont="1" applyFill="1" applyBorder="1" applyAlignment="1">
      <alignment horizontal="center" vertical="top"/>
    </xf>
    <xf numFmtId="0" fontId="0" fillId="22" borderId="0" xfId="0" applyFont="1" applyFill="1" applyBorder="1" applyAlignment="1">
      <alignment horizontal="left" vertical="center"/>
    </xf>
    <xf numFmtId="0" fontId="0" fillId="22" borderId="0" xfId="0" applyFill="1" applyAlignment="1"/>
    <xf numFmtId="0" fontId="38" fillId="22" borderId="0" xfId="0" applyFont="1" applyFill="1" applyAlignment="1"/>
    <xf numFmtId="0" fontId="5" fillId="22" borderId="0" xfId="0" applyFont="1" applyFill="1" applyBorder="1" applyAlignment="1">
      <alignment horizontal="left" vertical="center"/>
    </xf>
    <xf numFmtId="0" fontId="0" fillId="19" borderId="0" xfId="0" applyFill="1" applyAlignment="1">
      <alignment wrapText="1"/>
    </xf>
    <xf numFmtId="0" fontId="8" fillId="0" borderId="0" xfId="0" applyFont="1" applyFill="1" applyBorder="1" applyAlignment="1">
      <alignment horizontal="left" vertical="top" wrapText="1"/>
    </xf>
    <xf numFmtId="0" fontId="0" fillId="0" borderId="0" xfId="0" applyFill="1" applyBorder="1" applyAlignment="1">
      <alignment horizontal="center" vertical="center" wrapText="1"/>
    </xf>
    <xf numFmtId="0" fontId="0" fillId="0" borderId="0" xfId="0"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28" fillId="0" borderId="5" xfId="0" applyFont="1" applyFill="1" applyBorder="1" applyAlignment="1">
      <alignment horizontal="left" vertical="center" wrapText="1"/>
    </xf>
    <xf numFmtId="0" fontId="0" fillId="0" borderId="9" xfId="0" applyFill="1" applyBorder="1" applyAlignment="1">
      <alignment horizontal="center" vertical="center" wrapText="1"/>
    </xf>
    <xf numFmtId="15" fontId="28" fillId="0" borderId="9" xfId="0" applyNumberFormat="1" applyFont="1" applyFill="1" applyBorder="1" applyAlignment="1">
      <alignment horizontal="center" vertical="center" wrapText="1"/>
    </xf>
    <xf numFmtId="0" fontId="28" fillId="0" borderId="5"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xf numFmtId="0" fontId="8" fillId="0" borderId="9" xfId="0" applyFont="1" applyFill="1" applyBorder="1" applyAlignment="1">
      <alignment horizontal="center" vertical="center" wrapText="1"/>
    </xf>
    <xf numFmtId="0" fontId="8" fillId="0" borderId="9" xfId="0" applyFont="1" applyFill="1" applyBorder="1" applyAlignment="1">
      <alignment horizontal="left" vertical="top" wrapText="1"/>
    </xf>
    <xf numFmtId="0" fontId="8" fillId="0" borderId="9" xfId="0" applyFont="1" applyFill="1" applyBorder="1" applyAlignment="1">
      <alignment horizontal="left" vertical="center" wrapText="1"/>
    </xf>
    <xf numFmtId="0" fontId="26" fillId="0" borderId="0" xfId="1" applyFill="1" applyBorder="1" applyAlignment="1">
      <alignment horizontal="left" vertical="top" wrapText="1"/>
    </xf>
    <xf numFmtId="0" fontId="5" fillId="7" borderId="0" xfId="0" applyFont="1" applyFill="1" applyAlignment="1">
      <alignment vertical="top" wrapText="1"/>
    </xf>
    <xf numFmtId="0" fontId="5" fillId="0" borderId="0" xfId="0" applyFont="1" applyAlignment="1">
      <alignment vertical="top" wrapText="1"/>
    </xf>
    <xf numFmtId="0" fontId="36" fillId="7" borderId="0" xfId="0" applyFont="1" applyFill="1"/>
    <xf numFmtId="0" fontId="38" fillId="22" borderId="0" xfId="0" applyFont="1" applyFill="1" applyAlignment="1">
      <alignment horizontal="center" vertical="center" wrapText="1"/>
    </xf>
    <xf numFmtId="0" fontId="4" fillId="0" borderId="0" xfId="0" applyFont="1"/>
    <xf numFmtId="0" fontId="40" fillId="0" borderId="0" xfId="0" applyFont="1" applyBorder="1" applyAlignment="1">
      <alignment horizontal="left" vertical="top" wrapText="1"/>
    </xf>
    <xf numFmtId="0" fontId="40" fillId="0" borderId="0" xfId="0" applyFont="1" applyFill="1" applyBorder="1" applyAlignment="1">
      <alignment horizontal="left" vertical="top" wrapText="1"/>
    </xf>
    <xf numFmtId="0" fontId="0" fillId="0" borderId="0" xfId="0" applyFill="1" applyAlignment="1">
      <alignment wrapText="1"/>
    </xf>
    <xf numFmtId="0" fontId="41" fillId="0" borderId="0" xfId="0" applyFont="1"/>
    <xf numFmtId="0" fontId="42" fillId="0" borderId="0" xfId="0" applyFont="1"/>
    <xf numFmtId="0" fontId="38" fillId="0" borderId="0" xfId="0" applyFont="1"/>
    <xf numFmtId="0" fontId="23" fillId="14" borderId="0" xfId="0" applyFont="1" applyFill="1" applyBorder="1" applyAlignment="1">
      <alignment horizontal="left" vertical="center" wrapText="1"/>
    </xf>
    <xf numFmtId="0" fontId="8" fillId="0" borderId="5" xfId="0" applyFont="1" applyBorder="1" applyAlignment="1">
      <alignment horizontal="left" vertical="center" wrapText="1"/>
    </xf>
    <xf numFmtId="0" fontId="0" fillId="0" borderId="0" xfId="0" applyAlignment="1">
      <alignment horizontal="left"/>
    </xf>
    <xf numFmtId="0" fontId="18" fillId="8" borderId="0" xfId="0" applyFont="1" applyFill="1" applyBorder="1" applyAlignment="1">
      <alignment vertical="top"/>
    </xf>
    <xf numFmtId="0" fontId="39" fillId="8" borderId="0" xfId="0" applyFont="1" applyFill="1" applyBorder="1" applyAlignment="1">
      <alignment vertical="top"/>
    </xf>
    <xf numFmtId="0" fontId="23" fillId="14" borderId="0" xfId="0" applyFont="1" applyFill="1" applyBorder="1" applyAlignment="1">
      <alignment vertical="center" wrapText="1"/>
    </xf>
    <xf numFmtId="0" fontId="8" fillId="16" borderId="6" xfId="0" applyFont="1" applyFill="1" applyBorder="1" applyAlignment="1">
      <alignment vertical="center" wrapText="1"/>
    </xf>
    <xf numFmtId="0" fontId="8" fillId="17" borderId="6" xfId="0" applyFont="1" applyFill="1" applyBorder="1" applyAlignment="1">
      <alignment vertical="center" wrapText="1"/>
    </xf>
    <xf numFmtId="0" fontId="8" fillId="18" borderId="6" xfId="0" applyFont="1" applyFill="1" applyBorder="1" applyAlignment="1">
      <alignment vertical="center" wrapText="1"/>
    </xf>
    <xf numFmtId="0" fontId="4" fillId="0" borderId="0" xfId="0" applyFont="1" applyAlignment="1">
      <alignment horizontal="left"/>
    </xf>
    <xf numFmtId="0" fontId="43" fillId="8" borderId="0" xfId="0" applyFont="1" applyFill="1" applyBorder="1" applyAlignment="1">
      <alignment horizontal="left" vertical="center"/>
    </xf>
    <xf numFmtId="0" fontId="40" fillId="23" borderId="6" xfId="0" applyFont="1" applyFill="1" applyBorder="1" applyAlignment="1">
      <alignment vertical="center" wrapText="1"/>
    </xf>
    <xf numFmtId="0" fontId="40" fillId="24" borderId="6" xfId="0" applyFont="1" applyFill="1" applyBorder="1" applyAlignment="1">
      <alignment vertical="center" wrapText="1"/>
    </xf>
    <xf numFmtId="0" fontId="3" fillId="0" borderId="0" xfId="0" applyFont="1"/>
    <xf numFmtId="0" fontId="3" fillId="0" borderId="0" xfId="0" applyFont="1" applyAlignment="1">
      <alignment horizontal="left"/>
    </xf>
    <xf numFmtId="0" fontId="2" fillId="0" borderId="0" xfId="0" applyFont="1"/>
    <xf numFmtId="0" fontId="2" fillId="0" borderId="0" xfId="0" applyFont="1" applyAlignment="1">
      <alignment horizontal="left"/>
    </xf>
    <xf numFmtId="0" fontId="17" fillId="8" borderId="0" xfId="0" applyFont="1" applyFill="1" applyBorder="1" applyAlignment="1">
      <alignment horizontal="center" vertical="center"/>
    </xf>
    <xf numFmtId="0" fontId="12" fillId="14" borderId="5" xfId="0" applyFont="1" applyFill="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wrapText="1"/>
    </xf>
    <xf numFmtId="0" fontId="1" fillId="0" borderId="0" xfId="0" applyFont="1"/>
    <xf numFmtId="0" fontId="0" fillId="7" borderId="11" xfId="0" applyFont="1" applyFill="1" applyBorder="1" applyAlignment="1">
      <alignment vertical="top" wrapText="1"/>
    </xf>
    <xf numFmtId="0" fontId="30" fillId="20" borderId="24" xfId="0" applyFont="1" applyFill="1" applyBorder="1" applyAlignment="1">
      <alignment horizontal="center"/>
    </xf>
    <xf numFmtId="0" fontId="30" fillId="20" borderId="0" xfId="0" applyFont="1" applyFill="1" applyBorder="1" applyAlignment="1">
      <alignment horizontal="center"/>
    </xf>
    <xf numFmtId="0" fontId="46" fillId="19" borderId="0" xfId="0" applyFont="1" applyFill="1" applyBorder="1" applyAlignment="1">
      <alignment horizontal="left" vertical="top"/>
    </xf>
    <xf numFmtId="0" fontId="0" fillId="7" borderId="1" xfId="0" applyFont="1" applyFill="1" applyBorder="1" applyAlignment="1">
      <alignment horizontal="left" vertical="top" wrapText="1"/>
    </xf>
    <xf numFmtId="0" fontId="29" fillId="21" borderId="21" xfId="0" applyFont="1" applyFill="1" applyBorder="1" applyAlignment="1">
      <alignment horizontal="center" vertical="center" wrapText="1"/>
    </xf>
    <xf numFmtId="0" fontId="29" fillId="21" borderId="13" xfId="0" applyFont="1" applyFill="1" applyBorder="1" applyAlignment="1">
      <alignment horizontal="center" vertical="center" wrapText="1"/>
    </xf>
    <xf numFmtId="0" fontId="29" fillId="21" borderId="18"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29" fillId="8" borderId="14" xfId="0" applyFont="1" applyFill="1" applyBorder="1" applyAlignment="1">
      <alignment horizontal="center" vertical="center" wrapText="1"/>
    </xf>
    <xf numFmtId="0" fontId="29" fillId="8" borderId="15" xfId="0" applyFont="1" applyFill="1" applyBorder="1" applyAlignment="1">
      <alignment horizontal="center" vertical="center" wrapText="1"/>
    </xf>
    <xf numFmtId="0" fontId="0" fillId="7" borderId="1" xfId="0" applyFont="1" applyFill="1" applyBorder="1" applyAlignment="1">
      <alignment horizontal="left" vertical="top" wrapText="1"/>
    </xf>
    <xf numFmtId="0" fontId="0" fillId="7" borderId="1" xfId="0" applyFont="1" applyFill="1" applyBorder="1" applyAlignment="1">
      <alignment vertical="top" wrapText="1"/>
    </xf>
    <xf numFmtId="0" fontId="26" fillId="0" borderId="11" xfId="1" applyBorder="1" applyAlignment="1">
      <alignment vertical="top"/>
    </xf>
    <xf numFmtId="0" fontId="26" fillId="0" borderId="12" xfId="1" applyBorder="1" applyAlignment="1">
      <alignment vertical="top"/>
    </xf>
    <xf numFmtId="0" fontId="26" fillId="0" borderId="20" xfId="1" applyBorder="1" applyAlignment="1">
      <alignment vertical="top"/>
    </xf>
    <xf numFmtId="0" fontId="0" fillId="7" borderId="11" xfId="0" applyFont="1" applyFill="1" applyBorder="1" applyAlignment="1">
      <alignment vertical="top" wrapText="1"/>
    </xf>
    <xf numFmtId="0" fontId="0" fillId="7" borderId="12" xfId="0" applyFont="1" applyFill="1" applyBorder="1" applyAlignment="1">
      <alignment vertical="top" wrapText="1"/>
    </xf>
    <xf numFmtId="0" fontId="0" fillId="7" borderId="20" xfId="0" applyFont="1" applyFill="1" applyBorder="1" applyAlignment="1">
      <alignment vertical="top" wrapText="1"/>
    </xf>
    <xf numFmtId="0" fontId="29" fillId="8" borderId="0" xfId="0" applyFont="1" applyFill="1" applyBorder="1" applyAlignment="1">
      <alignment horizontal="center" vertical="center" wrapText="1"/>
    </xf>
    <xf numFmtId="0" fontId="0" fillId="7" borderId="1" xfId="0" applyFill="1" applyBorder="1" applyAlignment="1">
      <alignment horizontal="left" vertical="top" wrapText="1"/>
    </xf>
    <xf numFmtId="0" fontId="0" fillId="0" borderId="1" xfId="0" applyFont="1" applyFill="1" applyBorder="1" applyAlignment="1">
      <alignment horizontal="left" vertical="top" wrapText="1"/>
    </xf>
    <xf numFmtId="0" fontId="30" fillId="19" borderId="17" xfId="0" applyFont="1" applyFill="1" applyBorder="1" applyAlignment="1">
      <alignment horizontal="center" vertical="center"/>
    </xf>
    <xf numFmtId="0" fontId="30" fillId="19" borderId="10" xfId="0" applyFont="1" applyFill="1" applyBorder="1" applyAlignment="1">
      <alignment horizontal="center" vertical="center"/>
    </xf>
    <xf numFmtId="0" fontId="0" fillId="7" borderId="1" xfId="0" applyFill="1" applyBorder="1" applyAlignment="1">
      <alignment vertical="top" wrapText="1"/>
    </xf>
    <xf numFmtId="0" fontId="22" fillId="13" borderId="8"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7" xfId="0" applyFont="1" applyFill="1" applyBorder="1" applyAlignment="1">
      <alignment horizontal="center" vertical="center" wrapText="1"/>
    </xf>
    <xf numFmtId="0" fontId="22" fillId="13" borderId="22" xfId="0" applyFont="1" applyFill="1" applyBorder="1" applyAlignment="1">
      <alignment horizontal="center" vertical="center"/>
    </xf>
    <xf numFmtId="0" fontId="22" fillId="13" borderId="23"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textRotation="90"/>
    </xf>
    <xf numFmtId="0" fontId="38" fillId="22" borderId="0" xfId="0" applyFont="1" applyFill="1" applyAlignment="1">
      <alignment horizontal="center" vertical="center" wrapText="1"/>
    </xf>
  </cellXfs>
  <cellStyles count="2">
    <cellStyle name="Hiperlink" xfId="1" builtinId="8"/>
    <cellStyle name="Normal" xfId="0" builtinId="0"/>
  </cellStyles>
  <dxfs count="0"/>
  <tableStyles count="0" defaultTableStyle="TableStyleMedium2" defaultPivotStyle="PivotStyleLight16"/>
  <colors>
    <mruColors>
      <color rgb="FF006666"/>
      <color rgb="FF990099"/>
      <color rgb="FF800080"/>
      <color rgb="FFCC00CC"/>
      <color rgb="FF660066"/>
      <color rgb="FF008080"/>
      <color rgb="FF33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o.pacheco\Downloads\Processo%20-%20_Gestao_%20-%20Sistema%20de%20Gestao%20da%20Seguranca%20da%20Informacao%20(NBR%20ISO_IEC%2027002_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Knowledge Base"/>
      <sheetName val="Controls"/>
      <sheetName val="Workbook Control"/>
      <sheetName val="Log"/>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workbookViewId="0">
      <selection activeCell="B17" sqref="B17"/>
    </sheetView>
  </sheetViews>
  <sheetFormatPr defaultColWidth="23.140625" defaultRowHeight="15"/>
  <cols>
    <col min="1" max="1" width="30.85546875" customWidth="1"/>
    <col min="2" max="2" width="48.5703125" customWidth="1"/>
    <col min="3" max="3" width="79" customWidth="1"/>
    <col min="5" max="5" width="46.7109375" bestFit="1" customWidth="1"/>
  </cols>
  <sheetData>
    <row r="1" spans="1:3" ht="15" customHeight="1">
      <c r="A1" s="156" t="s">
        <v>1188</v>
      </c>
      <c r="B1" s="154" t="s">
        <v>1164</v>
      </c>
      <c r="C1" s="74" t="s">
        <v>1178</v>
      </c>
    </row>
    <row r="2" spans="1:3" ht="15" customHeight="1">
      <c r="A2" s="157"/>
      <c r="B2" s="154" t="s">
        <v>1165</v>
      </c>
      <c r="C2" s="74" t="s">
        <v>1179</v>
      </c>
    </row>
    <row r="3" spans="1:3" ht="15" customHeight="1">
      <c r="A3" s="157"/>
      <c r="B3" s="154" t="s">
        <v>1166</v>
      </c>
      <c r="C3" s="74" t="s">
        <v>1180</v>
      </c>
    </row>
    <row r="4" spans="1:3" ht="30">
      <c r="A4" s="157"/>
      <c r="B4" s="154" t="s">
        <v>1167</v>
      </c>
      <c r="C4" s="74" t="s">
        <v>1182</v>
      </c>
    </row>
    <row r="5" spans="1:3" ht="15" customHeight="1">
      <c r="A5" s="157"/>
      <c r="B5" s="154" t="s">
        <v>1168</v>
      </c>
      <c r="C5" s="155" t="s">
        <v>1181</v>
      </c>
    </row>
    <row r="6" spans="1:3" ht="15" customHeight="1">
      <c r="A6" s="157"/>
      <c r="B6" s="154" t="s">
        <v>1169</v>
      </c>
      <c r="C6" s="155" t="s">
        <v>1183</v>
      </c>
    </row>
    <row r="7" spans="1:3" ht="15" customHeight="1">
      <c r="A7" s="157"/>
      <c r="B7" s="154" t="s">
        <v>1170</v>
      </c>
      <c r="C7" s="155" t="s">
        <v>1184</v>
      </c>
    </row>
    <row r="8" spans="1:3" ht="15" customHeight="1">
      <c r="A8" s="157"/>
      <c r="B8" s="154" t="s">
        <v>1171</v>
      </c>
      <c r="C8" s="155" t="s">
        <v>1185</v>
      </c>
    </row>
    <row r="9" spans="1:3" ht="15" customHeight="1">
      <c r="A9" s="157"/>
      <c r="B9" s="154" t="s">
        <v>1172</v>
      </c>
      <c r="C9" s="155" t="s">
        <v>1186</v>
      </c>
    </row>
    <row r="10" spans="1:3" ht="18.75" customHeight="1">
      <c r="A10" s="158"/>
      <c r="B10" s="154" t="s">
        <v>1173</v>
      </c>
      <c r="C10" s="155" t="s">
        <v>1187</v>
      </c>
    </row>
  </sheetData>
  <mergeCells count="1">
    <mergeCell ref="A1:A10"/>
  </mergeCells>
  <pageMargins left="0.51180555555555596" right="0.51180555555555596" top="0.78680555555555598" bottom="0.78680555555555598" header="0.31388888888888899" footer="0.31388888888888899"/>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3"/>
  <sheetViews>
    <sheetView topLeftCell="A37" workbookViewId="0">
      <selection activeCell="E25" sqref="E25"/>
    </sheetView>
  </sheetViews>
  <sheetFormatPr defaultColWidth="28.140625" defaultRowHeight="15"/>
  <cols>
    <col min="2" max="2" width="48.140625" customWidth="1"/>
    <col min="3" max="3" width="48.28515625" customWidth="1"/>
    <col min="4" max="4" width="29.140625" customWidth="1"/>
    <col min="5" max="5" width="28.28515625" bestFit="1" customWidth="1"/>
    <col min="6" max="6" width="21.140625" bestFit="1" customWidth="1"/>
    <col min="7" max="7" width="16.140625" bestFit="1" customWidth="1"/>
    <col min="8" max="9" width="19.7109375" bestFit="1" customWidth="1"/>
  </cols>
  <sheetData>
    <row r="1" spans="1:6">
      <c r="A1" s="159" t="s">
        <v>1175</v>
      </c>
      <c r="B1" s="72" t="s">
        <v>3</v>
      </c>
      <c r="C1" s="164" t="s">
        <v>4</v>
      </c>
      <c r="D1" s="165"/>
      <c r="E1" s="165"/>
      <c r="F1" s="166"/>
    </row>
    <row r="2" spans="1:6">
      <c r="A2" s="159"/>
      <c r="B2" s="73" t="s">
        <v>5</v>
      </c>
      <c r="C2" s="167" t="s">
        <v>6</v>
      </c>
      <c r="D2" s="168"/>
      <c r="E2" s="168"/>
      <c r="F2" s="169"/>
    </row>
    <row r="3" spans="1:6">
      <c r="A3" s="159"/>
      <c r="B3" s="73" t="s">
        <v>7</v>
      </c>
      <c r="C3" s="167" t="s">
        <v>8</v>
      </c>
      <c r="D3" s="168"/>
      <c r="E3" s="168"/>
      <c r="F3" s="169"/>
    </row>
    <row r="4" spans="1:6">
      <c r="A4" s="159"/>
      <c r="B4" s="73" t="s">
        <v>9</v>
      </c>
      <c r="C4" s="167" t="s">
        <v>10</v>
      </c>
      <c r="D4" s="168"/>
      <c r="E4" s="168"/>
      <c r="F4" s="169"/>
    </row>
    <row r="5" spans="1:6">
      <c r="A5" s="159"/>
      <c r="B5" s="73" t="s">
        <v>11</v>
      </c>
      <c r="C5" s="151" t="s">
        <v>12</v>
      </c>
      <c r="D5" s="76"/>
      <c r="E5" s="76"/>
      <c r="F5" s="83"/>
    </row>
    <row r="6" spans="1:6">
      <c r="A6" s="159"/>
      <c r="B6" s="73" t="s">
        <v>13</v>
      </c>
      <c r="C6" s="167" t="s">
        <v>14</v>
      </c>
      <c r="D6" s="168"/>
      <c r="E6" s="168"/>
      <c r="F6" s="169"/>
    </row>
    <row r="7" spans="1:6">
      <c r="A7" s="159"/>
      <c r="B7" s="73" t="s">
        <v>15</v>
      </c>
      <c r="C7" s="163" t="s">
        <v>16</v>
      </c>
      <c r="D7" s="163"/>
      <c r="E7" s="163"/>
      <c r="F7" s="163"/>
    </row>
    <row r="8" spans="1:6">
      <c r="A8" s="159"/>
      <c r="B8" s="73" t="s">
        <v>17</v>
      </c>
      <c r="C8" s="163" t="s">
        <v>18</v>
      </c>
      <c r="D8" s="163"/>
      <c r="E8" s="163"/>
      <c r="F8" s="163"/>
    </row>
    <row r="9" spans="1:6">
      <c r="A9" s="159"/>
      <c r="B9" s="75" t="s">
        <v>19</v>
      </c>
      <c r="C9" s="175" t="s">
        <v>2</v>
      </c>
      <c r="D9" s="175"/>
      <c r="E9" s="175"/>
      <c r="F9" s="175"/>
    </row>
    <row r="10" spans="1:6">
      <c r="A10" s="159"/>
      <c r="B10" s="73" t="s">
        <v>20</v>
      </c>
      <c r="C10" s="163" t="s">
        <v>21</v>
      </c>
      <c r="D10" s="163"/>
      <c r="E10" s="163"/>
      <c r="F10" s="163"/>
    </row>
    <row r="11" spans="1:6">
      <c r="A11" s="159"/>
      <c r="B11" s="73" t="s">
        <v>22</v>
      </c>
      <c r="C11" s="163" t="s">
        <v>23</v>
      </c>
      <c r="D11" s="163"/>
      <c r="E11" s="163"/>
      <c r="F11" s="163"/>
    </row>
    <row r="12" spans="1:6">
      <c r="A12" s="159"/>
      <c r="B12" s="73" t="s">
        <v>24</v>
      </c>
      <c r="C12" s="163" t="s">
        <v>25</v>
      </c>
      <c r="D12" s="163"/>
      <c r="E12" s="163"/>
      <c r="F12" s="163"/>
    </row>
    <row r="13" spans="1:6" ht="30">
      <c r="A13" s="159"/>
      <c r="B13" s="73" t="s">
        <v>26</v>
      </c>
      <c r="C13" s="162" t="s">
        <v>27</v>
      </c>
      <c r="D13" s="162"/>
      <c r="E13" s="162"/>
      <c r="F13" s="162"/>
    </row>
    <row r="14" spans="1:6" ht="30">
      <c r="A14" s="159"/>
      <c r="B14" s="73" t="s">
        <v>28</v>
      </c>
      <c r="C14" s="162" t="s">
        <v>29</v>
      </c>
      <c r="D14" s="162"/>
      <c r="E14" s="162"/>
      <c r="F14" s="162"/>
    </row>
    <row r="15" spans="1:6" ht="30">
      <c r="A15" s="159"/>
      <c r="B15" s="73" t="s">
        <v>30</v>
      </c>
      <c r="C15" s="162" t="s">
        <v>31</v>
      </c>
      <c r="D15" s="162"/>
      <c r="E15" s="162"/>
      <c r="F15" s="162"/>
    </row>
    <row r="16" spans="1:6" ht="30">
      <c r="A16" s="159"/>
      <c r="B16" s="73" t="s">
        <v>32</v>
      </c>
      <c r="C16" s="162" t="s">
        <v>33</v>
      </c>
      <c r="D16" s="162"/>
      <c r="E16" s="162"/>
      <c r="F16" s="162"/>
    </row>
    <row r="17" spans="1:8" ht="30">
      <c r="A17" s="159"/>
      <c r="B17" s="99" t="s">
        <v>34</v>
      </c>
      <c r="C17" s="162"/>
      <c r="D17" s="162"/>
      <c r="E17" s="162"/>
      <c r="F17" s="162"/>
    </row>
    <row r="18" spans="1:8" ht="30">
      <c r="A18" s="159"/>
      <c r="B18" s="73" t="s">
        <v>35</v>
      </c>
      <c r="C18" s="162"/>
      <c r="D18" s="162"/>
      <c r="E18" s="162"/>
      <c r="F18" s="162"/>
    </row>
    <row r="19" spans="1:8" ht="30">
      <c r="A19" s="159"/>
      <c r="B19" s="73" t="s">
        <v>36</v>
      </c>
      <c r="C19" s="162"/>
      <c r="D19" s="162"/>
      <c r="E19" s="162"/>
      <c r="F19" s="162"/>
    </row>
    <row r="20" spans="1:8">
      <c r="A20" s="160"/>
      <c r="B20" s="73" t="s">
        <v>37</v>
      </c>
      <c r="C20" s="162"/>
      <c r="D20" s="162"/>
      <c r="E20" s="162"/>
      <c r="F20" s="162"/>
    </row>
    <row r="21" spans="1:8">
      <c r="A21" s="161" t="s">
        <v>1176</v>
      </c>
      <c r="B21" s="73" t="s">
        <v>38</v>
      </c>
      <c r="C21" s="162" t="s">
        <v>0</v>
      </c>
      <c r="D21" s="162"/>
      <c r="E21" s="162"/>
      <c r="F21" s="162"/>
    </row>
    <row r="22" spans="1:8">
      <c r="A22" s="159"/>
      <c r="B22" s="73" t="s">
        <v>39</v>
      </c>
      <c r="C22" s="172" t="s">
        <v>40</v>
      </c>
      <c r="D22" s="172"/>
      <c r="E22" s="172"/>
      <c r="F22" s="172"/>
    </row>
    <row r="23" spans="1:8" ht="15.75" thickBot="1">
      <c r="A23" s="160"/>
      <c r="B23" s="77" t="s">
        <v>41</v>
      </c>
      <c r="C23" s="171" t="s">
        <v>42</v>
      </c>
      <c r="D23" s="171"/>
      <c r="E23" s="171"/>
      <c r="F23" s="171"/>
    </row>
    <row r="24" spans="1:8" ht="16.5" thickTop="1">
      <c r="A24" s="170" t="s">
        <v>1177</v>
      </c>
      <c r="B24" s="173" t="s">
        <v>1174</v>
      </c>
      <c r="C24" s="80" t="s">
        <v>50</v>
      </c>
      <c r="D24" s="152" t="s">
        <v>1161</v>
      </c>
      <c r="E24" s="153" t="s">
        <v>1162</v>
      </c>
      <c r="F24" s="78" t="s">
        <v>55</v>
      </c>
      <c r="G24" s="78" t="s">
        <v>57</v>
      </c>
      <c r="H24" s="78" t="s">
        <v>58</v>
      </c>
    </row>
    <row r="25" spans="1:8">
      <c r="A25" s="170"/>
      <c r="B25" s="174"/>
      <c r="C25" s="81" t="s">
        <v>51</v>
      </c>
      <c r="D25" s="79" t="s">
        <v>1159</v>
      </c>
      <c r="E25" s="79" t="s">
        <v>1163</v>
      </c>
      <c r="F25" s="81" t="s">
        <v>56</v>
      </c>
      <c r="G25" s="81" t="s">
        <v>1158</v>
      </c>
      <c r="H25" s="81">
        <v>60</v>
      </c>
    </row>
    <row r="26" spans="1:8">
      <c r="A26" s="170"/>
      <c r="B26" s="174"/>
      <c r="C26" s="81" t="s">
        <v>52</v>
      </c>
      <c r="D26" s="79" t="s">
        <v>1159</v>
      </c>
      <c r="E26" s="79" t="s">
        <v>1163</v>
      </c>
      <c r="F26" s="81" t="s">
        <v>56</v>
      </c>
      <c r="G26" s="81" t="s">
        <v>1158</v>
      </c>
      <c r="H26" s="81">
        <v>60</v>
      </c>
    </row>
    <row r="27" spans="1:8">
      <c r="A27" s="170"/>
      <c r="B27" s="174"/>
      <c r="C27" s="81" t="s">
        <v>53</v>
      </c>
      <c r="D27" s="79" t="s">
        <v>1159</v>
      </c>
      <c r="E27" s="79" t="s">
        <v>1163</v>
      </c>
      <c r="F27" s="81" t="s">
        <v>56</v>
      </c>
      <c r="G27" s="81" t="s">
        <v>1158</v>
      </c>
      <c r="H27" s="81">
        <v>60</v>
      </c>
    </row>
    <row r="28" spans="1:8">
      <c r="A28" s="170"/>
      <c r="B28" s="174"/>
      <c r="C28" s="81" t="s">
        <v>54</v>
      </c>
      <c r="D28" s="81"/>
      <c r="E28" s="81"/>
      <c r="F28" s="81" t="s">
        <v>56</v>
      </c>
      <c r="G28" s="81" t="s">
        <v>1158</v>
      </c>
      <c r="H28" s="81">
        <v>63</v>
      </c>
    </row>
    <row r="29" spans="1:8" ht="15.75">
      <c r="A29" s="170"/>
      <c r="B29" s="174"/>
      <c r="C29" s="82" t="s">
        <v>59</v>
      </c>
      <c r="D29" s="152" t="s">
        <v>1161</v>
      </c>
      <c r="E29" s="153" t="s">
        <v>1162</v>
      </c>
      <c r="F29" s="78" t="s">
        <v>55</v>
      </c>
      <c r="G29" s="78" t="s">
        <v>57</v>
      </c>
      <c r="H29" s="78" t="s">
        <v>58</v>
      </c>
    </row>
    <row r="30" spans="1:8">
      <c r="A30" s="170"/>
      <c r="B30" s="174"/>
      <c r="C30" s="81"/>
      <c r="D30" s="79" t="s">
        <v>1159</v>
      </c>
      <c r="E30" s="79" t="s">
        <v>1163</v>
      </c>
      <c r="F30" s="81" t="s">
        <v>56</v>
      </c>
      <c r="G30" s="81" t="s">
        <v>1158</v>
      </c>
      <c r="H30" s="81">
        <v>60</v>
      </c>
    </row>
    <row r="31" spans="1:8">
      <c r="A31" s="170"/>
      <c r="B31" s="174"/>
      <c r="C31" s="81"/>
      <c r="D31" s="79" t="s">
        <v>1159</v>
      </c>
      <c r="E31" s="79" t="s">
        <v>1163</v>
      </c>
      <c r="F31" s="81" t="s">
        <v>56</v>
      </c>
      <c r="G31" s="81" t="s">
        <v>1158</v>
      </c>
      <c r="H31" s="81">
        <v>60</v>
      </c>
    </row>
    <row r="32" spans="1:8">
      <c r="A32" s="170"/>
      <c r="B32" s="174"/>
      <c r="C32" s="81"/>
      <c r="D32" s="79" t="s">
        <v>1159</v>
      </c>
      <c r="E32" s="79" t="s">
        <v>1163</v>
      </c>
      <c r="F32" s="81" t="s">
        <v>56</v>
      </c>
      <c r="G32" s="81" t="s">
        <v>1158</v>
      </c>
      <c r="H32" s="81">
        <v>60</v>
      </c>
    </row>
    <row r="33" spans="1:8">
      <c r="A33" s="170"/>
      <c r="B33" s="174"/>
      <c r="C33" s="81"/>
      <c r="D33" s="81"/>
      <c r="E33" s="81"/>
      <c r="F33" s="81" t="s">
        <v>56</v>
      </c>
      <c r="G33" s="81" t="s">
        <v>1158</v>
      </c>
      <c r="H33" s="81">
        <v>63</v>
      </c>
    </row>
    <row r="34" spans="1:8" ht="15.75">
      <c r="A34" s="170"/>
      <c r="B34" s="174"/>
      <c r="C34" s="82" t="s">
        <v>60</v>
      </c>
      <c r="D34" s="152" t="s">
        <v>1161</v>
      </c>
      <c r="E34" s="153" t="s">
        <v>1162</v>
      </c>
      <c r="F34" s="78" t="s">
        <v>55</v>
      </c>
      <c r="G34" s="78" t="s">
        <v>57</v>
      </c>
      <c r="H34" s="78" t="s">
        <v>58</v>
      </c>
    </row>
    <row r="35" spans="1:8">
      <c r="A35" s="170"/>
      <c r="B35" s="174"/>
      <c r="C35" s="81"/>
      <c r="D35" s="79" t="s">
        <v>1159</v>
      </c>
      <c r="E35" s="79" t="s">
        <v>1163</v>
      </c>
      <c r="F35" s="81" t="s">
        <v>56</v>
      </c>
      <c r="G35" s="81" t="s">
        <v>1158</v>
      </c>
      <c r="H35" s="81">
        <v>60</v>
      </c>
    </row>
    <row r="36" spans="1:8">
      <c r="A36" s="170"/>
      <c r="B36" s="174"/>
      <c r="C36" s="81"/>
      <c r="D36" s="79" t="s">
        <v>1159</v>
      </c>
      <c r="E36" s="79" t="s">
        <v>1163</v>
      </c>
      <c r="F36" s="81" t="s">
        <v>56</v>
      </c>
      <c r="G36" s="81" t="s">
        <v>1158</v>
      </c>
      <c r="H36" s="81">
        <v>60</v>
      </c>
    </row>
    <row r="37" spans="1:8">
      <c r="A37" s="170"/>
      <c r="B37" s="174"/>
      <c r="C37" s="81"/>
      <c r="D37" s="79" t="s">
        <v>1159</v>
      </c>
      <c r="E37" s="79" t="s">
        <v>1163</v>
      </c>
      <c r="F37" s="81" t="s">
        <v>56</v>
      </c>
      <c r="G37" s="81" t="s">
        <v>1158</v>
      </c>
      <c r="H37" s="81">
        <v>60</v>
      </c>
    </row>
    <row r="38" spans="1:8">
      <c r="A38" s="170"/>
      <c r="B38" s="174"/>
      <c r="C38" s="81"/>
      <c r="D38" s="81"/>
      <c r="E38" s="81"/>
      <c r="F38" s="81" t="s">
        <v>56</v>
      </c>
      <c r="G38" s="81" t="s">
        <v>1158</v>
      </c>
      <c r="H38" s="81">
        <v>63</v>
      </c>
    </row>
    <row r="39" spans="1:8" ht="15.75">
      <c r="A39" s="170"/>
      <c r="B39" s="174"/>
      <c r="C39" s="82" t="s">
        <v>61</v>
      </c>
      <c r="D39" s="152" t="s">
        <v>1161</v>
      </c>
      <c r="E39" s="153" t="s">
        <v>1162</v>
      </c>
      <c r="F39" s="78" t="s">
        <v>55</v>
      </c>
      <c r="G39" s="78" t="s">
        <v>57</v>
      </c>
      <c r="H39" s="78" t="s">
        <v>58</v>
      </c>
    </row>
    <row r="40" spans="1:8">
      <c r="A40" s="170"/>
      <c r="B40" s="174"/>
      <c r="C40" s="81"/>
      <c r="D40" s="79" t="s">
        <v>1159</v>
      </c>
      <c r="E40" s="79" t="s">
        <v>1163</v>
      </c>
      <c r="F40" s="81" t="s">
        <v>56</v>
      </c>
      <c r="G40" s="81" t="s">
        <v>1158</v>
      </c>
      <c r="H40" s="81">
        <v>60</v>
      </c>
    </row>
    <row r="41" spans="1:8">
      <c r="A41" s="170"/>
      <c r="B41" s="174"/>
      <c r="C41" s="81"/>
      <c r="D41" s="79" t="s">
        <v>1159</v>
      </c>
      <c r="E41" s="79" t="s">
        <v>1163</v>
      </c>
      <c r="F41" s="81" t="s">
        <v>56</v>
      </c>
      <c r="G41" s="81" t="s">
        <v>1158</v>
      </c>
      <c r="H41" s="81">
        <v>60</v>
      </c>
    </row>
    <row r="42" spans="1:8">
      <c r="A42" s="170"/>
      <c r="B42" s="174"/>
      <c r="C42" s="81"/>
      <c r="D42" s="79" t="s">
        <v>1159</v>
      </c>
      <c r="E42" s="79" t="s">
        <v>1163</v>
      </c>
      <c r="F42" s="81" t="s">
        <v>56</v>
      </c>
      <c r="G42" s="81" t="s">
        <v>1158</v>
      </c>
      <c r="H42" s="81">
        <v>60</v>
      </c>
    </row>
    <row r="43" spans="1:8">
      <c r="A43" s="170"/>
      <c r="B43" s="174"/>
      <c r="C43" s="81"/>
      <c r="D43" s="81"/>
      <c r="E43" s="81"/>
      <c r="F43" s="81" t="s">
        <v>56</v>
      </c>
      <c r="G43" s="81" t="s">
        <v>1158</v>
      </c>
      <c r="H43" s="81">
        <v>63</v>
      </c>
    </row>
    <row r="44" spans="1:8" ht="15.75">
      <c r="A44" s="170"/>
      <c r="B44" s="174"/>
      <c r="C44" s="82" t="s">
        <v>62</v>
      </c>
      <c r="D44" s="152" t="s">
        <v>1161</v>
      </c>
      <c r="E44" s="153" t="s">
        <v>1162</v>
      </c>
      <c r="F44" s="78" t="s">
        <v>55</v>
      </c>
      <c r="G44" s="78" t="s">
        <v>57</v>
      </c>
      <c r="H44" s="78" t="s">
        <v>58</v>
      </c>
    </row>
    <row r="45" spans="1:8">
      <c r="A45" s="170"/>
      <c r="B45" s="174"/>
      <c r="C45" s="81"/>
      <c r="D45" s="79" t="s">
        <v>1159</v>
      </c>
      <c r="E45" s="79" t="s">
        <v>1163</v>
      </c>
      <c r="F45" s="81" t="s">
        <v>56</v>
      </c>
      <c r="G45" s="81" t="s">
        <v>1158</v>
      </c>
      <c r="H45" s="81">
        <v>60</v>
      </c>
    </row>
    <row r="46" spans="1:8">
      <c r="A46" s="170"/>
      <c r="B46" s="174"/>
      <c r="C46" s="81"/>
      <c r="D46" s="79" t="s">
        <v>1159</v>
      </c>
      <c r="E46" s="79" t="s">
        <v>1163</v>
      </c>
      <c r="F46" s="81" t="s">
        <v>56</v>
      </c>
      <c r="G46" s="81" t="s">
        <v>1158</v>
      </c>
      <c r="H46" s="81">
        <v>60</v>
      </c>
    </row>
    <row r="47" spans="1:8">
      <c r="A47" s="170"/>
      <c r="B47" s="174"/>
      <c r="C47" s="81"/>
      <c r="D47" s="79" t="s">
        <v>1159</v>
      </c>
      <c r="E47" s="79" t="s">
        <v>1163</v>
      </c>
      <c r="F47" s="81" t="s">
        <v>56</v>
      </c>
      <c r="G47" s="81" t="s">
        <v>1158</v>
      </c>
      <c r="H47" s="81">
        <v>60</v>
      </c>
    </row>
    <row r="48" spans="1:8">
      <c r="A48" s="170"/>
      <c r="B48" s="174"/>
      <c r="C48" s="81"/>
      <c r="D48" s="81"/>
      <c r="E48" s="81"/>
      <c r="F48" s="81" t="s">
        <v>56</v>
      </c>
      <c r="G48" s="81" t="s">
        <v>1158</v>
      </c>
      <c r="H48" s="81">
        <v>63</v>
      </c>
    </row>
    <row r="49" spans="1:8" ht="15.75">
      <c r="A49" s="170"/>
      <c r="B49" s="174"/>
      <c r="C49" s="82" t="s">
        <v>63</v>
      </c>
      <c r="D49" s="152" t="s">
        <v>1161</v>
      </c>
      <c r="E49" s="153" t="s">
        <v>1162</v>
      </c>
      <c r="F49" s="78" t="s">
        <v>55</v>
      </c>
      <c r="G49" s="78" t="s">
        <v>57</v>
      </c>
      <c r="H49" s="78" t="s">
        <v>58</v>
      </c>
    </row>
    <row r="50" spans="1:8">
      <c r="A50" s="170"/>
      <c r="B50" s="174"/>
      <c r="C50" s="81"/>
      <c r="D50" s="79" t="s">
        <v>1159</v>
      </c>
      <c r="E50" s="79" t="s">
        <v>1163</v>
      </c>
      <c r="F50" s="81" t="s">
        <v>56</v>
      </c>
      <c r="G50" s="81" t="s">
        <v>1158</v>
      </c>
      <c r="H50" s="81">
        <v>60</v>
      </c>
    </row>
    <row r="51" spans="1:8">
      <c r="A51" s="170"/>
      <c r="B51" s="174"/>
      <c r="C51" s="81"/>
      <c r="D51" s="79" t="s">
        <v>1159</v>
      </c>
      <c r="E51" s="79" t="s">
        <v>1163</v>
      </c>
      <c r="F51" s="81" t="s">
        <v>56</v>
      </c>
      <c r="G51" s="81" t="s">
        <v>1158</v>
      </c>
      <c r="H51" s="81">
        <v>60</v>
      </c>
    </row>
    <row r="52" spans="1:8">
      <c r="A52" s="170"/>
      <c r="B52" s="174"/>
      <c r="C52" s="81"/>
      <c r="D52" s="79" t="s">
        <v>1159</v>
      </c>
      <c r="E52" s="79" t="s">
        <v>1163</v>
      </c>
      <c r="F52" s="81" t="s">
        <v>56</v>
      </c>
      <c r="G52" s="81" t="s">
        <v>1158</v>
      </c>
      <c r="H52" s="81">
        <v>60</v>
      </c>
    </row>
    <row r="53" spans="1:8">
      <c r="A53" s="170"/>
      <c r="B53" s="174"/>
      <c r="C53" s="81"/>
      <c r="D53" s="81"/>
      <c r="E53" s="81"/>
      <c r="F53" s="81" t="s">
        <v>56</v>
      </c>
      <c r="G53" s="81" t="s">
        <v>1158</v>
      </c>
      <c r="H53" s="81">
        <v>63</v>
      </c>
    </row>
  </sheetData>
  <mergeCells count="26">
    <mergeCell ref="C9:F9"/>
    <mergeCell ref="C8:F8"/>
    <mergeCell ref="C7:F7"/>
    <mergeCell ref="C4:F4"/>
    <mergeCell ref="C6:F6"/>
    <mergeCell ref="A24:A53"/>
    <mergeCell ref="C23:F23"/>
    <mergeCell ref="C22:F22"/>
    <mergeCell ref="C21:F21"/>
    <mergeCell ref="B24:B53"/>
    <mergeCell ref="A1:A20"/>
    <mergeCell ref="A21:A23"/>
    <mergeCell ref="C20:F20"/>
    <mergeCell ref="C19:F19"/>
    <mergeCell ref="C18:F18"/>
    <mergeCell ref="C17:F17"/>
    <mergeCell ref="C16:F16"/>
    <mergeCell ref="C15:F15"/>
    <mergeCell ref="C14:F14"/>
    <mergeCell ref="C13:F13"/>
    <mergeCell ref="C12:F12"/>
    <mergeCell ref="C11:F11"/>
    <mergeCell ref="C1:F1"/>
    <mergeCell ref="C2:F2"/>
    <mergeCell ref="C3:F3"/>
    <mergeCell ref="C10:F10"/>
  </mergeCells>
  <pageMargins left="0.511811024" right="0.511811024" top="0.78740157499999996" bottom="0.78740157499999996" header="0.31496062000000002" footer="0.31496062000000002"/>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Parametros!$O$2:$O$15</xm:f>
          </x14:formula1>
          <xm:sqref>D25:D27 D30:D32 D35:D37 D40:D42 D45:D47 D50:D52</xm:sqref>
        </x14:dataValidation>
        <x14:dataValidation type="list" allowBlank="1" showInputMessage="1" showErrorMessage="1">
          <x14:formula1>
            <xm:f>Parametros!$P$2:$P$11</xm:f>
          </x14:formula1>
          <xm:sqref>E25:E27 E30:E32 E35:E37 E40:E42 E45:E47 E50:E52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19"/>
  <sheetViews>
    <sheetView tabSelected="1" workbookViewId="0">
      <pane ySplit="5" topLeftCell="A6" activePane="bottomLeft" state="frozen"/>
      <selection pane="bottomLeft" activeCell="D9" sqref="D9"/>
    </sheetView>
  </sheetViews>
  <sheetFormatPr defaultRowHeight="15"/>
  <cols>
    <col min="1" max="1" width="9.140625" style="44"/>
    <col min="2" max="2" width="18.85546875" style="35" customWidth="1"/>
    <col min="3" max="3" width="42.85546875" style="130" customWidth="1"/>
    <col min="4" max="4" width="39.85546875" customWidth="1"/>
    <col min="5" max="5" width="22.28515625" hidden="1" customWidth="1"/>
    <col min="6" max="6" width="39.28515625" customWidth="1"/>
    <col min="7" max="7" width="15.5703125" customWidth="1"/>
    <col min="8" max="8" width="0" hidden="1" customWidth="1"/>
    <col min="10" max="11" width="0" hidden="1" customWidth="1"/>
    <col min="13" max="13" width="12.140625" customWidth="1"/>
    <col min="14" max="14" width="26.85546875" customWidth="1"/>
    <col min="16" max="16" width="0" hidden="1" customWidth="1"/>
    <col min="18" max="19" width="0" hidden="1" customWidth="1"/>
    <col min="21" max="21" width="15" customWidth="1"/>
    <col min="22" max="22" width="14.5703125" customWidth="1"/>
  </cols>
  <sheetData>
    <row r="1" spans="1:22" ht="20.25">
      <c r="A1" s="145"/>
      <c r="B1" s="131" t="s">
        <v>64</v>
      </c>
      <c r="C1" s="39"/>
      <c r="D1" s="39"/>
      <c r="E1" s="56"/>
      <c r="F1" s="39"/>
      <c r="G1" s="40"/>
      <c r="H1" s="40"/>
      <c r="I1" s="40"/>
      <c r="J1" s="40"/>
      <c r="K1" s="40"/>
      <c r="L1" s="40"/>
      <c r="M1" s="40"/>
      <c r="N1" s="40"/>
      <c r="O1" s="40"/>
      <c r="P1" s="40"/>
      <c r="Q1" s="40"/>
      <c r="R1" s="40"/>
      <c r="S1" s="40"/>
      <c r="T1" s="40"/>
      <c r="U1" s="40"/>
      <c r="V1" s="40"/>
    </row>
    <row r="2" spans="1:22" ht="20.25">
      <c r="A2" s="145"/>
      <c r="B2" s="131" t="s">
        <v>65</v>
      </c>
      <c r="C2" s="39"/>
      <c r="D2" s="39"/>
      <c r="E2" s="56"/>
      <c r="F2" s="41"/>
      <c r="G2" s="36"/>
      <c r="H2" s="36"/>
      <c r="I2" s="36"/>
      <c r="J2" s="36"/>
      <c r="K2" s="36"/>
      <c r="L2" s="40"/>
      <c r="M2" s="40"/>
      <c r="N2" s="40"/>
      <c r="O2" s="40"/>
      <c r="P2" s="40"/>
      <c r="Q2" s="40"/>
      <c r="R2" s="40"/>
      <c r="S2" s="40"/>
      <c r="T2" s="40"/>
      <c r="U2" s="40"/>
      <c r="V2" s="40"/>
    </row>
    <row r="3" spans="1:22" ht="21" thickBot="1">
      <c r="A3" s="145"/>
      <c r="B3" s="132" t="s">
        <v>1124</v>
      </c>
      <c r="C3" s="39"/>
      <c r="D3" s="39"/>
      <c r="E3" s="56"/>
      <c r="F3" s="41"/>
      <c r="G3" s="36"/>
      <c r="H3" s="36"/>
      <c r="I3" s="36"/>
      <c r="J3" s="36"/>
      <c r="K3" s="36"/>
      <c r="L3" s="40"/>
      <c r="M3" s="138" t="s">
        <v>1122</v>
      </c>
      <c r="N3" s="40"/>
      <c r="O3" s="40"/>
      <c r="P3" s="40"/>
      <c r="Q3" s="40"/>
      <c r="R3" s="40"/>
      <c r="S3" s="40"/>
      <c r="T3" s="40"/>
      <c r="U3" s="40"/>
      <c r="V3" s="40"/>
    </row>
    <row r="4" spans="1:22" ht="31.5" thickTop="1" thickBot="1">
      <c r="A4" s="57" t="s">
        <v>66</v>
      </c>
      <c r="B4" s="179"/>
      <c r="C4" s="179"/>
      <c r="D4" s="179"/>
      <c r="E4" s="179"/>
      <c r="F4" s="179"/>
      <c r="G4" s="179"/>
      <c r="H4" s="179"/>
      <c r="I4" s="180"/>
      <c r="J4" s="58"/>
      <c r="K4" s="58"/>
      <c r="L4" s="63">
        <f>SUM(L6:L1021)</f>
        <v>101</v>
      </c>
      <c r="M4" s="176" t="s">
        <v>67</v>
      </c>
      <c r="N4" s="178"/>
      <c r="O4" s="176" t="s">
        <v>68</v>
      </c>
      <c r="P4" s="177"/>
      <c r="Q4" s="177"/>
      <c r="R4" s="177"/>
      <c r="S4" s="178"/>
      <c r="T4" s="57">
        <f>SUM(T6:T1021)</f>
        <v>101</v>
      </c>
      <c r="U4" s="176" t="s">
        <v>69</v>
      </c>
      <c r="V4" s="177"/>
    </row>
    <row r="5" spans="1:22" ht="51.75" thickTop="1">
      <c r="A5" s="146" t="s">
        <v>70</v>
      </c>
      <c r="B5" s="133" t="s">
        <v>71</v>
      </c>
      <c r="C5" s="128" t="s">
        <v>72</v>
      </c>
      <c r="D5" s="59" t="s">
        <v>73</v>
      </c>
      <c r="E5" s="60" t="s">
        <v>73</v>
      </c>
      <c r="F5" s="59" t="s">
        <v>74</v>
      </c>
      <c r="G5" s="59" t="s">
        <v>75</v>
      </c>
      <c r="H5" s="59" t="s">
        <v>76</v>
      </c>
      <c r="I5" s="59" t="s">
        <v>77</v>
      </c>
      <c r="J5" s="59" t="s">
        <v>78</v>
      </c>
      <c r="K5" s="59" t="s">
        <v>79</v>
      </c>
      <c r="L5" s="64" t="s">
        <v>80</v>
      </c>
      <c r="M5" s="65" t="s">
        <v>81</v>
      </c>
      <c r="N5" s="59" t="s">
        <v>82</v>
      </c>
      <c r="O5" s="65" t="s">
        <v>83</v>
      </c>
      <c r="P5" s="59" t="s">
        <v>84</v>
      </c>
      <c r="Q5" s="59" t="s">
        <v>85</v>
      </c>
      <c r="R5" s="59" t="s">
        <v>78</v>
      </c>
      <c r="S5" s="59" t="s">
        <v>79</v>
      </c>
      <c r="T5" s="64" t="s">
        <v>86</v>
      </c>
      <c r="U5" s="65" t="s">
        <v>87</v>
      </c>
      <c r="V5" s="64" t="s">
        <v>88</v>
      </c>
    </row>
    <row r="6" spans="1:22" ht="30">
      <c r="A6" s="147">
        <v>1</v>
      </c>
      <c r="B6" s="140" t="s">
        <v>1123</v>
      </c>
      <c r="C6" s="129" t="s">
        <v>1106</v>
      </c>
      <c r="D6" s="137" t="s">
        <v>1118</v>
      </c>
      <c r="E6" s="62"/>
      <c r="F6" s="137" t="s">
        <v>1115</v>
      </c>
      <c r="G6" s="101" t="s">
        <v>90</v>
      </c>
      <c r="H6" s="101">
        <f>IF(ISBLANK(G6),"",MATCH(G6,Parametros!$W$2:$W$6,0))</f>
        <v>1</v>
      </c>
      <c r="I6" s="102" t="s">
        <v>91</v>
      </c>
      <c r="J6" s="103">
        <f>IF(ISBLANK(I6),"",MATCH(I6,Parametros!$X$2:$X$6,0))</f>
        <v>1</v>
      </c>
      <c r="K6" s="101">
        <f>IF(ISBLANK(J6),"",PRODUCT(J6,H6))</f>
        <v>1</v>
      </c>
      <c r="L6" s="104">
        <f>IF(EXACT(K6,""),"",IF(AND(K6&gt;='Perfil-Riscos'!$E$19,K6&lt;='Perfil-Riscos'!$F$19),1,IF(AND(K6&gt;='Perfil-Riscos'!$E$18,K6&lt;='Perfil-Riscos'!$F$18),2,IF(AND(K6&gt;='Perfil-Riscos'!$E$17,K6&lt;='Perfil-Riscos'!$F$17),3,IF(AND(K6&gt;='Perfil-Riscos'!$E$16,K6&lt;='Perfil-Riscos'!$F$16),4,5)))))</f>
        <v>1</v>
      </c>
      <c r="M6" s="105" t="s">
        <v>92</v>
      </c>
      <c r="N6" s="111"/>
      <c r="O6" s="106" t="s">
        <v>90</v>
      </c>
      <c r="P6" s="101">
        <f>IF(ISBLANK(O6),"",MATCH(O6,Parametros!$W$2:$W$6,0))</f>
        <v>1</v>
      </c>
      <c r="Q6" s="101" t="s">
        <v>91</v>
      </c>
      <c r="R6" s="101">
        <f>IF(ISBLANK(Q6),"",MATCH(Q6,Parametros!$X$2:$X$6,0))</f>
        <v>1</v>
      </c>
      <c r="S6" s="101">
        <f>IF(ISBLANK(R6),"",PRODUCT(R6,P6))</f>
        <v>1</v>
      </c>
      <c r="T6" s="104">
        <f>IF(EXACT(S6,""),"",IF(S6=0,0,IF(S6&lt;20,1,IF(S6&lt;40,2,IF(S6&lt;60,3,IF(S6&lt;80,4,5))))))</f>
        <v>1</v>
      </c>
      <c r="U6" s="107"/>
      <c r="V6" s="109"/>
    </row>
    <row r="7" spans="1:22" ht="30">
      <c r="A7" s="147">
        <v>2</v>
      </c>
      <c r="B7" s="140" t="s">
        <v>1123</v>
      </c>
      <c r="C7" s="129" t="s">
        <v>1116</v>
      </c>
      <c r="D7" s="137" t="s">
        <v>1118</v>
      </c>
      <c r="E7" s="62"/>
      <c r="F7" s="137" t="s">
        <v>1115</v>
      </c>
      <c r="G7" s="101" t="s">
        <v>90</v>
      </c>
      <c r="H7" s="101">
        <f>IF(ISBLANK(G7),"",MATCH(G7,Parametros!$W$2:$W$6,0))</f>
        <v>1</v>
      </c>
      <c r="I7" s="102" t="s">
        <v>91</v>
      </c>
      <c r="J7" s="103">
        <f>IF(ISBLANK(I7),"",MATCH(I7,Parametros!$X$2:$X$6,0))</f>
        <v>1</v>
      </c>
      <c r="K7" s="101">
        <f t="shared" ref="K7:K33" si="0">IF(ISBLANK(J7),"",PRODUCT(J7,H7))</f>
        <v>1</v>
      </c>
      <c r="L7" s="104">
        <f>IF(EXACT(K7,""),"",IF(AND(K7&gt;='Perfil-Riscos'!$E$19,K7&lt;='Perfil-Riscos'!$F$19),1,IF(AND(K7&gt;='Perfil-Riscos'!$E$18,K7&lt;='Perfil-Riscos'!$F$18),2,IF(AND(K7&gt;='Perfil-Riscos'!$E$17,K7&lt;='Perfil-Riscos'!$F$17),3,IF(AND(K7&gt;='Perfil-Riscos'!$E$16,K7&lt;='Perfil-Riscos'!$F$16),4,5)))))</f>
        <v>1</v>
      </c>
      <c r="M7" s="105" t="s">
        <v>92</v>
      </c>
      <c r="N7" s="111"/>
      <c r="O7" s="106" t="s">
        <v>90</v>
      </c>
      <c r="P7" s="101">
        <f>IF(ISBLANK(O7),"",MATCH(O7,Parametros!$W$2:$W$6,0))</f>
        <v>1</v>
      </c>
      <c r="Q7" s="101" t="s">
        <v>91</v>
      </c>
      <c r="R7" s="101">
        <f>IF(ISBLANK(Q7),"",MATCH(Q7,Parametros!$X$2:$X$6,0))</f>
        <v>1</v>
      </c>
      <c r="S7" s="101">
        <f t="shared" ref="S7:S33" si="1">IF(ISBLANK(R7),"",PRODUCT(R7,P7))</f>
        <v>1</v>
      </c>
      <c r="T7" s="104">
        <f t="shared" ref="T7:T33" si="2">IF(EXACT(S7,""),"",IF(S7=0,0,IF(S7&lt;20,1,IF(S7&lt;40,2,IF(S7&lt;60,3,IF(S7&lt;80,4,5))))))</f>
        <v>1</v>
      </c>
      <c r="U7" s="107"/>
      <c r="V7" s="109"/>
    </row>
    <row r="8" spans="1:22" ht="30">
      <c r="A8" s="147">
        <v>3</v>
      </c>
      <c r="B8" s="140" t="s">
        <v>1123</v>
      </c>
      <c r="C8" s="129" t="s">
        <v>1107</v>
      </c>
      <c r="D8" s="137" t="s">
        <v>1118</v>
      </c>
      <c r="E8" s="62"/>
      <c r="F8" s="137" t="s">
        <v>1115</v>
      </c>
      <c r="G8" s="101" t="s">
        <v>90</v>
      </c>
      <c r="H8" s="101">
        <f>IF(ISBLANK(G8),"",MATCH(G8,Parametros!$W$2:$W$6,0))</f>
        <v>1</v>
      </c>
      <c r="I8" s="102" t="s">
        <v>91</v>
      </c>
      <c r="J8" s="103">
        <f>IF(ISBLANK(I8),"",MATCH(I8,Parametros!$X$2:$X$6,0))</f>
        <v>1</v>
      </c>
      <c r="K8" s="101">
        <f t="shared" si="0"/>
        <v>1</v>
      </c>
      <c r="L8" s="104">
        <f>IF(EXACT(K8,""),"",IF(AND(K8&gt;='Perfil-Riscos'!$E$19,K8&lt;='Perfil-Riscos'!$F$19),1,IF(AND(K8&gt;='Perfil-Riscos'!$E$18,K8&lt;='Perfil-Riscos'!$F$18),2,IF(AND(K8&gt;='Perfil-Riscos'!$E$17,K8&lt;='Perfil-Riscos'!$F$17),3,IF(AND(K8&gt;='Perfil-Riscos'!$E$16,K8&lt;='Perfil-Riscos'!$F$16),4,5)))))</f>
        <v>1</v>
      </c>
      <c r="M8" s="105" t="s">
        <v>92</v>
      </c>
      <c r="N8" s="111"/>
      <c r="O8" s="106" t="s">
        <v>90</v>
      </c>
      <c r="P8" s="101">
        <f>IF(ISBLANK(O8),"",MATCH(O8,Parametros!$W$2:$W$6,0))</f>
        <v>1</v>
      </c>
      <c r="Q8" s="101" t="s">
        <v>91</v>
      </c>
      <c r="R8" s="101">
        <f>IF(ISBLANK(Q8),"",MATCH(Q8,Parametros!$X$2:$X$6,0))</f>
        <v>1</v>
      </c>
      <c r="S8" s="101">
        <f t="shared" si="1"/>
        <v>1</v>
      </c>
      <c r="T8" s="104">
        <f t="shared" si="2"/>
        <v>1</v>
      </c>
      <c r="U8" s="107"/>
      <c r="V8" s="109"/>
    </row>
    <row r="9" spans="1:22" ht="30">
      <c r="A9" s="147">
        <v>4</v>
      </c>
      <c r="B9" s="140" t="s">
        <v>1123</v>
      </c>
      <c r="C9" s="129" t="s">
        <v>1109</v>
      </c>
      <c r="D9" s="137" t="s">
        <v>1117</v>
      </c>
      <c r="E9" s="62"/>
      <c r="F9" s="137" t="s">
        <v>1115</v>
      </c>
      <c r="G9" s="101" t="s">
        <v>90</v>
      </c>
      <c r="H9" s="101">
        <f>IF(ISBLANK(G9),"",MATCH(G9,Parametros!$W$2:$W$6,0))</f>
        <v>1</v>
      </c>
      <c r="I9" s="102" t="s">
        <v>91</v>
      </c>
      <c r="J9" s="103">
        <f>IF(ISBLANK(I9),"",MATCH(I9,Parametros!$X$2:$X$6,0))</f>
        <v>1</v>
      </c>
      <c r="K9" s="101">
        <f t="shared" si="0"/>
        <v>1</v>
      </c>
      <c r="L9" s="104">
        <f>IF(EXACT(K9,""),"",IF(AND(K9&gt;='Perfil-Riscos'!$E$19,K9&lt;='Perfil-Riscos'!$F$19),1,IF(AND(K9&gt;='Perfil-Riscos'!$E$18,K9&lt;='Perfil-Riscos'!$F$18),2,IF(AND(K9&gt;='Perfil-Riscos'!$E$17,K9&lt;='Perfil-Riscos'!$F$17),3,IF(AND(K9&gt;='Perfil-Riscos'!$E$16,K9&lt;='Perfil-Riscos'!$F$16),4,5)))))</f>
        <v>1</v>
      </c>
      <c r="M9" s="105" t="s">
        <v>92</v>
      </c>
      <c r="N9" s="111"/>
      <c r="O9" s="106" t="s">
        <v>90</v>
      </c>
      <c r="P9" s="101">
        <f>IF(ISBLANK(O9),"",MATCH(O9,Parametros!$W$2:$W$6,0))</f>
        <v>1</v>
      </c>
      <c r="Q9" s="101" t="s">
        <v>91</v>
      </c>
      <c r="R9" s="101">
        <f>IF(ISBLANK(Q9),"",MATCH(Q9,Parametros!$X$2:$X$6,0))</f>
        <v>1</v>
      </c>
      <c r="S9" s="101">
        <f t="shared" si="1"/>
        <v>1</v>
      </c>
      <c r="T9" s="104">
        <f t="shared" si="2"/>
        <v>1</v>
      </c>
      <c r="U9" s="107"/>
      <c r="V9" s="109"/>
    </row>
    <row r="10" spans="1:22" ht="30">
      <c r="A10" s="147">
        <v>5</v>
      </c>
      <c r="B10" s="140" t="s">
        <v>1123</v>
      </c>
      <c r="C10" s="129" t="s">
        <v>1110</v>
      </c>
      <c r="D10" s="137" t="s">
        <v>1117</v>
      </c>
      <c r="E10" s="62"/>
      <c r="F10" s="137" t="s">
        <v>1115</v>
      </c>
      <c r="G10" s="101" t="s">
        <v>90</v>
      </c>
      <c r="H10" s="101">
        <f>IF(ISBLANK(G10),"",MATCH(G10,Parametros!$W$2:$W$6,0))</f>
        <v>1</v>
      </c>
      <c r="I10" s="102" t="s">
        <v>91</v>
      </c>
      <c r="J10" s="103">
        <f>IF(ISBLANK(I10),"",MATCH(I10,Parametros!$X$2:$X$6,0))</f>
        <v>1</v>
      </c>
      <c r="K10" s="101">
        <f t="shared" si="0"/>
        <v>1</v>
      </c>
      <c r="L10" s="104">
        <f>IF(EXACT(K10,""),"",IF(AND(K10&gt;='Perfil-Riscos'!$E$19,K10&lt;='Perfil-Riscos'!$F$19),1,IF(AND(K10&gt;='Perfil-Riscos'!$E$18,K10&lt;='Perfil-Riscos'!$F$18),2,IF(AND(K10&gt;='Perfil-Riscos'!$E$17,K10&lt;='Perfil-Riscos'!$F$17),3,IF(AND(K10&gt;='Perfil-Riscos'!$E$16,K10&lt;='Perfil-Riscos'!$F$16),4,5)))))</f>
        <v>1</v>
      </c>
      <c r="M10" s="105" t="s">
        <v>92</v>
      </c>
      <c r="N10" s="111"/>
      <c r="O10" s="106" t="s">
        <v>90</v>
      </c>
      <c r="P10" s="101">
        <f>IF(ISBLANK(O10),"",MATCH(O10,Parametros!$W$2:$W$6,0))</f>
        <v>1</v>
      </c>
      <c r="Q10" s="101" t="s">
        <v>91</v>
      </c>
      <c r="R10" s="101">
        <f>IF(ISBLANK(Q10),"",MATCH(Q10,Parametros!$X$2:$X$6,0))</f>
        <v>1</v>
      </c>
      <c r="S10" s="101">
        <f t="shared" si="1"/>
        <v>1</v>
      </c>
      <c r="T10" s="104">
        <f t="shared" si="2"/>
        <v>1</v>
      </c>
      <c r="U10" s="107"/>
      <c r="V10" s="109"/>
    </row>
    <row r="11" spans="1:22" ht="30">
      <c r="A11" s="147">
        <v>6</v>
      </c>
      <c r="B11" s="140" t="s">
        <v>1123</v>
      </c>
      <c r="C11" s="129" t="s">
        <v>1145</v>
      </c>
      <c r="D11" s="137" t="s">
        <v>1118</v>
      </c>
      <c r="E11" s="62"/>
      <c r="F11" s="137" t="s">
        <v>1115</v>
      </c>
      <c r="G11" s="101" t="s">
        <v>90</v>
      </c>
      <c r="H11" s="101">
        <f>IF(ISBLANK(G11),"",MATCH(G11,Parametros!$W$2:$W$6,0))</f>
        <v>1</v>
      </c>
      <c r="I11" s="102" t="s">
        <v>91</v>
      </c>
      <c r="J11" s="103">
        <f>IF(ISBLANK(I11),"",MATCH(I11,Parametros!$X$2:$X$6,0))</f>
        <v>1</v>
      </c>
      <c r="K11" s="101">
        <f>IF(ISBLANK(J11),"",PRODUCT(J11,H11))</f>
        <v>1</v>
      </c>
      <c r="L11" s="104">
        <f>IF(EXACT(K11,""),"",IF(AND(K11&gt;='Perfil-Riscos'!$E$19,K11&lt;='Perfil-Riscos'!$F$19),1,IF(AND(K11&gt;='Perfil-Riscos'!$E$18,K11&lt;='Perfil-Riscos'!$F$18),2,IF(AND(K11&gt;='Perfil-Riscos'!$E$17,K11&lt;='Perfil-Riscos'!$F$17),3,IF(AND(K11&gt;='Perfil-Riscos'!$E$16,K11&lt;='Perfil-Riscos'!$F$16),4,5)))))</f>
        <v>1</v>
      </c>
      <c r="M11" s="105" t="s">
        <v>92</v>
      </c>
      <c r="N11" s="111"/>
      <c r="O11" s="106" t="s">
        <v>90</v>
      </c>
      <c r="P11" s="101">
        <f>IF(ISBLANK(O11),"",MATCH(O11,Parametros!$W$2:$W$6,0))</f>
        <v>1</v>
      </c>
      <c r="Q11" s="101" t="s">
        <v>91</v>
      </c>
      <c r="R11" s="101">
        <f>IF(ISBLANK(Q11),"",MATCH(Q11,Parametros!$X$2:$X$6,0))</f>
        <v>1</v>
      </c>
      <c r="S11" s="101">
        <f>IF(ISBLANK(R11),"",PRODUCT(R11,P11))</f>
        <v>1</v>
      </c>
      <c r="T11" s="104">
        <f>IF(EXACT(S11,""),"",IF(S11=0,0,IF(S11&lt;20,1,IF(S11&lt;40,2,IF(S11&lt;60,3,IF(S11&lt;80,4,5))))))</f>
        <v>1</v>
      </c>
      <c r="U11" s="107"/>
      <c r="V11" s="109"/>
    </row>
    <row r="12" spans="1:22" ht="30">
      <c r="A12" s="147"/>
      <c r="B12" s="140" t="s">
        <v>1123</v>
      </c>
      <c r="C12" s="129" t="s">
        <v>1144</v>
      </c>
      <c r="D12" s="137" t="s">
        <v>1117</v>
      </c>
      <c r="E12" s="62"/>
      <c r="F12" s="137" t="s">
        <v>1115</v>
      </c>
      <c r="G12" s="101" t="s">
        <v>90</v>
      </c>
      <c r="H12" s="101">
        <f>IF(ISBLANK(G12),"",MATCH(G12,Parametros!$W$2:$W$6,0))</f>
        <v>1</v>
      </c>
      <c r="I12" s="102" t="s">
        <v>91</v>
      </c>
      <c r="J12" s="103">
        <f>IF(ISBLANK(I12),"",MATCH(I12,Parametros!$X$2:$X$6,0))</f>
        <v>1</v>
      </c>
      <c r="K12" s="101">
        <f>IF(ISBLANK(J12),"",PRODUCT(J12,H12))</f>
        <v>1</v>
      </c>
      <c r="L12" s="104">
        <f>IF(EXACT(K12,""),"",IF(AND(K12&gt;='Perfil-Riscos'!$E$19,K12&lt;='Perfil-Riscos'!$F$19),1,IF(AND(K12&gt;='Perfil-Riscos'!$E$18,K12&lt;='Perfil-Riscos'!$F$18),2,IF(AND(K12&gt;='Perfil-Riscos'!$E$17,K12&lt;='Perfil-Riscos'!$F$17),3,IF(AND(K12&gt;='Perfil-Riscos'!$E$16,K12&lt;='Perfil-Riscos'!$F$16),4,5)))))</f>
        <v>1</v>
      </c>
      <c r="M12" s="105" t="s">
        <v>92</v>
      </c>
      <c r="N12" s="111"/>
      <c r="O12" s="106" t="s">
        <v>90</v>
      </c>
      <c r="P12" s="101">
        <f>IF(ISBLANK(O12),"",MATCH(O12,Parametros!$W$2:$W$6,0))</f>
        <v>1</v>
      </c>
      <c r="Q12" s="101" t="s">
        <v>91</v>
      </c>
      <c r="R12" s="101">
        <f>IF(ISBLANK(Q12),"",MATCH(Q12,Parametros!$X$2:$X$6,0))</f>
        <v>1</v>
      </c>
      <c r="S12" s="101">
        <f>IF(ISBLANK(R12),"",PRODUCT(R12,P12))</f>
        <v>1</v>
      </c>
      <c r="T12" s="104">
        <f>IF(EXACT(S12,""),"",IF(S12=0,0,IF(S12&lt;20,1,IF(S12&lt;40,2,IF(S12&lt;60,3,IF(S12&lt;80,4,5))))))</f>
        <v>1</v>
      </c>
      <c r="U12" s="107"/>
      <c r="V12" s="109"/>
    </row>
    <row r="13" spans="1:22" ht="30">
      <c r="A13" s="147">
        <v>7</v>
      </c>
      <c r="B13" s="140" t="s">
        <v>1123</v>
      </c>
      <c r="C13" s="129" t="s">
        <v>1150</v>
      </c>
      <c r="D13" s="137" t="s">
        <v>1117</v>
      </c>
      <c r="E13" s="62"/>
      <c r="F13" s="137" t="s">
        <v>1115</v>
      </c>
      <c r="G13" s="101" t="s">
        <v>90</v>
      </c>
      <c r="H13" s="101">
        <f>IF(ISBLANK(G13),"",MATCH(G13,Parametros!$W$2:$W$6,0))</f>
        <v>1</v>
      </c>
      <c r="I13" s="102" t="s">
        <v>91</v>
      </c>
      <c r="J13" s="103">
        <f>IF(ISBLANK(I13),"",MATCH(I13,Parametros!$X$2:$X$6,0))</f>
        <v>1</v>
      </c>
      <c r="K13" s="101">
        <f t="shared" si="0"/>
        <v>1</v>
      </c>
      <c r="L13" s="104">
        <f>IF(EXACT(K13,""),"",IF(AND(K13&gt;='Perfil-Riscos'!$E$19,K13&lt;='Perfil-Riscos'!$F$19),1,IF(AND(K13&gt;='Perfil-Riscos'!$E$18,K13&lt;='Perfil-Riscos'!$F$18),2,IF(AND(K13&gt;='Perfil-Riscos'!$E$17,K13&lt;='Perfil-Riscos'!$F$17),3,IF(AND(K13&gt;='Perfil-Riscos'!$E$16,K13&lt;='Perfil-Riscos'!$F$16),4,5)))))</f>
        <v>1</v>
      </c>
      <c r="M13" s="105" t="s">
        <v>92</v>
      </c>
      <c r="N13" s="111"/>
      <c r="O13" s="106" t="s">
        <v>90</v>
      </c>
      <c r="P13" s="101">
        <f>IF(ISBLANK(O13),"",MATCH(O13,Parametros!$W$2:$W$6,0))</f>
        <v>1</v>
      </c>
      <c r="Q13" s="101" t="s">
        <v>91</v>
      </c>
      <c r="R13" s="101">
        <f>IF(ISBLANK(Q13),"",MATCH(Q13,Parametros!$X$2:$X$6,0))</f>
        <v>1</v>
      </c>
      <c r="S13" s="101">
        <f t="shared" si="1"/>
        <v>1</v>
      </c>
      <c r="T13" s="104">
        <f t="shared" si="2"/>
        <v>1</v>
      </c>
      <c r="U13" s="107"/>
      <c r="V13" s="109"/>
    </row>
    <row r="14" spans="1:22" ht="30">
      <c r="A14" s="147">
        <v>8</v>
      </c>
      <c r="B14" s="140" t="s">
        <v>1123</v>
      </c>
      <c r="C14" s="129" t="s">
        <v>1151</v>
      </c>
      <c r="D14" s="137" t="s">
        <v>1117</v>
      </c>
      <c r="E14" s="62"/>
      <c r="F14" s="137" t="s">
        <v>1115</v>
      </c>
      <c r="G14" s="101" t="s">
        <v>90</v>
      </c>
      <c r="H14" s="101">
        <f>IF(ISBLANK(G14),"",MATCH(G14,Parametros!$W$2:$W$6,0))</f>
        <v>1</v>
      </c>
      <c r="I14" s="102" t="s">
        <v>91</v>
      </c>
      <c r="J14" s="103">
        <f>IF(ISBLANK(I14),"",MATCH(I14,Parametros!$X$2:$X$6,0))</f>
        <v>1</v>
      </c>
      <c r="K14" s="101">
        <f t="shared" si="0"/>
        <v>1</v>
      </c>
      <c r="L14" s="104">
        <f>IF(EXACT(K14,""),"",IF(AND(K14&gt;='Perfil-Riscos'!$E$19,K14&lt;='Perfil-Riscos'!$F$19),1,IF(AND(K14&gt;='Perfil-Riscos'!$E$18,K14&lt;='Perfil-Riscos'!$F$18),2,IF(AND(K14&gt;='Perfil-Riscos'!$E$17,K14&lt;='Perfil-Riscos'!$F$17),3,IF(AND(K14&gt;='Perfil-Riscos'!$E$16,K14&lt;='Perfil-Riscos'!$F$16),4,5)))))</f>
        <v>1</v>
      </c>
      <c r="M14" s="105" t="s">
        <v>92</v>
      </c>
      <c r="N14" s="111"/>
      <c r="O14" s="106" t="s">
        <v>90</v>
      </c>
      <c r="P14" s="101">
        <f>IF(ISBLANK(O14),"",MATCH(O14,Parametros!$W$2:$W$6,0))</f>
        <v>1</v>
      </c>
      <c r="Q14" s="101" t="s">
        <v>91</v>
      </c>
      <c r="R14" s="101">
        <f>IF(ISBLANK(Q14),"",MATCH(Q14,Parametros!$X$2:$X$6,0))</f>
        <v>1</v>
      </c>
      <c r="S14" s="101">
        <f t="shared" si="1"/>
        <v>1</v>
      </c>
      <c r="T14" s="104">
        <f t="shared" si="2"/>
        <v>1</v>
      </c>
      <c r="U14" s="107"/>
      <c r="V14" s="109"/>
    </row>
    <row r="15" spans="1:22" ht="30">
      <c r="A15" s="147"/>
      <c r="B15" s="140" t="s">
        <v>1123</v>
      </c>
      <c r="C15" s="129" t="s">
        <v>1154</v>
      </c>
      <c r="D15" s="137" t="s">
        <v>1117</v>
      </c>
      <c r="E15" s="62"/>
      <c r="F15" s="137" t="s">
        <v>1115</v>
      </c>
      <c r="G15" s="101" t="s">
        <v>90</v>
      </c>
      <c r="H15" s="101">
        <f>IF(ISBLANK(G15),"",MATCH(G15,Parametros!$W$2:$W$6,0))</f>
        <v>1</v>
      </c>
      <c r="I15" s="102" t="s">
        <v>91</v>
      </c>
      <c r="J15" s="103">
        <f>IF(ISBLANK(I15),"",MATCH(I15,Parametros!$X$2:$X$6,0))</f>
        <v>1</v>
      </c>
      <c r="K15" s="101">
        <f t="shared" ref="K15" si="3">IF(ISBLANK(J15),"",PRODUCT(J15,H15))</f>
        <v>1</v>
      </c>
      <c r="L15" s="104">
        <f>IF(EXACT(K15,""),"",IF(AND(K15&gt;='Perfil-Riscos'!$E$19,K15&lt;='Perfil-Riscos'!$F$19),1,IF(AND(K15&gt;='Perfil-Riscos'!$E$18,K15&lt;='Perfil-Riscos'!$F$18),2,IF(AND(K15&gt;='Perfil-Riscos'!$E$17,K15&lt;='Perfil-Riscos'!$F$17),3,IF(AND(K15&gt;='Perfil-Riscos'!$E$16,K15&lt;='Perfil-Riscos'!$F$16),4,5)))))</f>
        <v>1</v>
      </c>
      <c r="M15" s="105" t="s">
        <v>92</v>
      </c>
      <c r="N15" s="111"/>
      <c r="O15" s="106" t="s">
        <v>90</v>
      </c>
      <c r="P15" s="101">
        <f>IF(ISBLANK(O15),"",MATCH(O15,Parametros!$W$2:$W$6,0))</f>
        <v>1</v>
      </c>
      <c r="Q15" s="101" t="s">
        <v>91</v>
      </c>
      <c r="R15" s="101">
        <f>IF(ISBLANK(Q15),"",MATCH(Q15,Parametros!$X$2:$X$6,0))</f>
        <v>1</v>
      </c>
      <c r="S15" s="101">
        <f t="shared" ref="S15" si="4">IF(ISBLANK(R15),"",PRODUCT(R15,P15))</f>
        <v>1</v>
      </c>
      <c r="T15" s="104">
        <f t="shared" ref="T15" si="5">IF(EXACT(S15,""),"",IF(S15=0,0,IF(S15&lt;20,1,IF(S15&lt;40,2,IF(S15&lt;60,3,IF(S15&lt;80,4,5))))))</f>
        <v>1</v>
      </c>
      <c r="U15" s="107"/>
      <c r="V15" s="109"/>
    </row>
    <row r="16" spans="1:22" ht="30">
      <c r="A16" s="147">
        <v>9</v>
      </c>
      <c r="B16" s="140" t="s">
        <v>1123</v>
      </c>
      <c r="C16" s="129" t="s">
        <v>1155</v>
      </c>
      <c r="D16" s="137" t="s">
        <v>1118</v>
      </c>
      <c r="E16" s="62"/>
      <c r="F16" s="137" t="s">
        <v>1115</v>
      </c>
      <c r="G16" s="101" t="s">
        <v>90</v>
      </c>
      <c r="H16" s="101">
        <f>IF(ISBLANK(G16),"",MATCH(G16,Parametros!$W$2:$W$6,0))</f>
        <v>1</v>
      </c>
      <c r="I16" s="102" t="s">
        <v>91</v>
      </c>
      <c r="J16" s="103">
        <f>IF(ISBLANK(I16),"",MATCH(I16,Parametros!$X$2:$X$6,0))</f>
        <v>1</v>
      </c>
      <c r="K16" s="101">
        <f t="shared" si="0"/>
        <v>1</v>
      </c>
      <c r="L16" s="104">
        <f>IF(EXACT(K16,""),"",IF(AND(K16&gt;='Perfil-Riscos'!$E$19,K16&lt;='Perfil-Riscos'!$F$19),1,IF(AND(K16&gt;='Perfil-Riscos'!$E$18,K16&lt;='Perfil-Riscos'!$F$18),2,IF(AND(K16&gt;='Perfil-Riscos'!$E$17,K16&lt;='Perfil-Riscos'!$F$17),3,IF(AND(K16&gt;='Perfil-Riscos'!$E$16,K16&lt;='Perfil-Riscos'!$F$16),4,5)))))</f>
        <v>1</v>
      </c>
      <c r="M16" s="105" t="s">
        <v>92</v>
      </c>
      <c r="N16" s="111"/>
      <c r="O16" s="106" t="s">
        <v>90</v>
      </c>
      <c r="P16" s="101">
        <f>IF(ISBLANK(O16),"",MATCH(O16,Parametros!$W$2:$W$6,0))</f>
        <v>1</v>
      </c>
      <c r="Q16" s="101" t="s">
        <v>91</v>
      </c>
      <c r="R16" s="101">
        <f>IF(ISBLANK(Q16),"",MATCH(Q16,Parametros!$X$2:$X$6,0))</f>
        <v>1</v>
      </c>
      <c r="S16" s="101">
        <f t="shared" si="1"/>
        <v>1</v>
      </c>
      <c r="T16" s="104">
        <f t="shared" si="2"/>
        <v>1</v>
      </c>
      <c r="U16" s="107"/>
      <c r="V16" s="109"/>
    </row>
    <row r="17" spans="1:22" ht="30">
      <c r="A17" s="147">
        <v>10</v>
      </c>
      <c r="B17" s="140" t="s">
        <v>1123</v>
      </c>
      <c r="C17" s="129" t="s">
        <v>1152</v>
      </c>
      <c r="D17" s="137" t="s">
        <v>1117</v>
      </c>
      <c r="E17" s="62"/>
      <c r="F17" s="137" t="s">
        <v>1115</v>
      </c>
      <c r="G17" s="101" t="s">
        <v>90</v>
      </c>
      <c r="H17" s="101">
        <f>IF(ISBLANK(G17),"",MATCH(G17,Parametros!$W$2:$W$6,0))</f>
        <v>1</v>
      </c>
      <c r="I17" s="102" t="s">
        <v>91</v>
      </c>
      <c r="J17" s="103">
        <f>IF(ISBLANK(I17),"",MATCH(I17,Parametros!$X$2:$X$6,0))</f>
        <v>1</v>
      </c>
      <c r="K17" s="101">
        <f t="shared" si="0"/>
        <v>1</v>
      </c>
      <c r="L17" s="104">
        <f>IF(EXACT(K17,""),"",IF(AND(K17&gt;='Perfil-Riscos'!$E$19,K17&lt;='Perfil-Riscos'!$F$19),1,IF(AND(K17&gt;='Perfil-Riscos'!$E$18,K17&lt;='Perfil-Riscos'!$F$18),2,IF(AND(K17&gt;='Perfil-Riscos'!$E$17,K17&lt;='Perfil-Riscos'!$F$17),3,IF(AND(K17&gt;='Perfil-Riscos'!$E$16,K17&lt;='Perfil-Riscos'!$F$16),4,5)))))</f>
        <v>1</v>
      </c>
      <c r="M17" s="105" t="s">
        <v>92</v>
      </c>
      <c r="N17" s="111"/>
      <c r="O17" s="106" t="s">
        <v>90</v>
      </c>
      <c r="P17" s="101">
        <f>IF(ISBLANK(O17),"",MATCH(O17,Parametros!$W$2:$W$6,0))</f>
        <v>1</v>
      </c>
      <c r="Q17" s="101" t="s">
        <v>91</v>
      </c>
      <c r="R17" s="101">
        <f>IF(ISBLANK(Q17),"",MATCH(Q17,Parametros!$X$2:$X$6,0))</f>
        <v>1</v>
      </c>
      <c r="S17" s="101">
        <f t="shared" si="1"/>
        <v>1</v>
      </c>
      <c r="T17" s="104">
        <f t="shared" si="2"/>
        <v>1</v>
      </c>
      <c r="U17" s="107"/>
      <c r="V17" s="109"/>
    </row>
    <row r="18" spans="1:22" ht="30">
      <c r="A18" s="147">
        <v>11</v>
      </c>
      <c r="B18" s="140" t="s">
        <v>1123</v>
      </c>
      <c r="C18" s="129" t="s">
        <v>1153</v>
      </c>
      <c r="D18" s="137" t="s">
        <v>1117</v>
      </c>
      <c r="E18" s="62"/>
      <c r="F18" s="137" t="s">
        <v>1115</v>
      </c>
      <c r="G18" s="101" t="s">
        <v>90</v>
      </c>
      <c r="H18" s="101">
        <f>IF(ISBLANK(G18),"",MATCH(G18,Parametros!$W$2:$W$6,0))</f>
        <v>1</v>
      </c>
      <c r="I18" s="102" t="s">
        <v>91</v>
      </c>
      <c r="J18" s="103">
        <f>IF(ISBLANK(I18),"",MATCH(I18,Parametros!$X$2:$X$6,0))</f>
        <v>1</v>
      </c>
      <c r="K18" s="101">
        <f t="shared" si="0"/>
        <v>1</v>
      </c>
      <c r="L18" s="104">
        <f>IF(EXACT(K18,""),"",IF(AND(K18&gt;='Perfil-Riscos'!$E$19,K18&lt;='Perfil-Riscos'!$F$19),1,IF(AND(K18&gt;='Perfil-Riscos'!$E$18,K18&lt;='Perfil-Riscos'!$F$18),2,IF(AND(K18&gt;='Perfil-Riscos'!$E$17,K18&lt;='Perfil-Riscos'!$F$17),3,IF(AND(K18&gt;='Perfil-Riscos'!$E$16,K18&lt;='Perfil-Riscos'!$F$16),4,5)))))</f>
        <v>1</v>
      </c>
      <c r="M18" s="105" t="s">
        <v>92</v>
      </c>
      <c r="N18" s="111"/>
      <c r="O18" s="106" t="s">
        <v>90</v>
      </c>
      <c r="P18" s="101">
        <f>IF(ISBLANK(O18),"",MATCH(O18,Parametros!$W$2:$W$6,0))</f>
        <v>1</v>
      </c>
      <c r="Q18" s="101" t="s">
        <v>91</v>
      </c>
      <c r="R18" s="101">
        <f>IF(ISBLANK(Q18),"",MATCH(Q18,Parametros!$X$2:$X$6,0))</f>
        <v>1</v>
      </c>
      <c r="S18" s="101">
        <f t="shared" si="1"/>
        <v>1</v>
      </c>
      <c r="T18" s="104">
        <f t="shared" si="2"/>
        <v>1</v>
      </c>
      <c r="U18" s="107"/>
      <c r="V18" s="109"/>
    </row>
    <row r="19" spans="1:22" ht="30">
      <c r="A19" s="147">
        <v>12</v>
      </c>
      <c r="B19" s="140" t="s">
        <v>1123</v>
      </c>
      <c r="C19" s="129" t="s">
        <v>1099</v>
      </c>
      <c r="D19" s="137" t="s">
        <v>1117</v>
      </c>
      <c r="E19" s="62"/>
      <c r="F19" s="137" t="s">
        <v>1115</v>
      </c>
      <c r="G19" s="101" t="s">
        <v>90</v>
      </c>
      <c r="H19" s="101">
        <f>IF(ISBLANK(G19),"",MATCH(G19,Parametros!$W$2:$W$6,0))</f>
        <v>1</v>
      </c>
      <c r="I19" s="102" t="s">
        <v>91</v>
      </c>
      <c r="J19" s="103">
        <f>IF(ISBLANK(I19),"",MATCH(I19,Parametros!$X$2:$X$6,0))</f>
        <v>1</v>
      </c>
      <c r="K19" s="101">
        <f t="shared" si="0"/>
        <v>1</v>
      </c>
      <c r="L19" s="104">
        <f>IF(EXACT(K19,""),"",IF(AND(K19&gt;='Perfil-Riscos'!$E$19,K19&lt;='Perfil-Riscos'!$F$19),1,IF(AND(K19&gt;='Perfil-Riscos'!$E$18,K19&lt;='Perfil-Riscos'!$F$18),2,IF(AND(K19&gt;='Perfil-Riscos'!$E$17,K19&lt;='Perfil-Riscos'!$F$17),3,IF(AND(K19&gt;='Perfil-Riscos'!$E$16,K19&lt;='Perfil-Riscos'!$F$16),4,5)))))</f>
        <v>1</v>
      </c>
      <c r="M19" s="105" t="s">
        <v>92</v>
      </c>
      <c r="N19" s="111"/>
      <c r="O19" s="106" t="s">
        <v>90</v>
      </c>
      <c r="P19" s="101">
        <f>IF(ISBLANK(O19),"",MATCH(O19,Parametros!$W$2:$W$6,0))</f>
        <v>1</v>
      </c>
      <c r="Q19" s="101" t="s">
        <v>91</v>
      </c>
      <c r="R19" s="101">
        <f>IF(ISBLANK(Q19),"",MATCH(Q19,Parametros!$X$2:$X$6,0))</f>
        <v>1</v>
      </c>
      <c r="S19" s="101">
        <f t="shared" si="1"/>
        <v>1</v>
      </c>
      <c r="T19" s="104">
        <f t="shared" si="2"/>
        <v>1</v>
      </c>
      <c r="U19" s="107"/>
      <c r="V19" s="109"/>
    </row>
    <row r="20" spans="1:22" ht="30">
      <c r="A20" s="147">
        <v>13</v>
      </c>
      <c r="B20" s="140" t="s">
        <v>1123</v>
      </c>
      <c r="C20" s="129" t="s">
        <v>1100</v>
      </c>
      <c r="D20" s="137" t="s">
        <v>1118</v>
      </c>
      <c r="E20" s="62"/>
      <c r="F20" s="137" t="s">
        <v>1115</v>
      </c>
      <c r="G20" s="101" t="s">
        <v>90</v>
      </c>
      <c r="H20" s="101">
        <f>IF(ISBLANK(G20),"",MATCH(G20,Parametros!$W$2:$W$6,0))</f>
        <v>1</v>
      </c>
      <c r="I20" s="102" t="s">
        <v>91</v>
      </c>
      <c r="J20" s="103">
        <f>IF(ISBLANK(I20),"",MATCH(I20,Parametros!$X$2:$X$6,0))</f>
        <v>1</v>
      </c>
      <c r="K20" s="101">
        <f t="shared" si="0"/>
        <v>1</v>
      </c>
      <c r="L20" s="104">
        <f>IF(EXACT(K20,""),"",IF(AND(K20&gt;='Perfil-Riscos'!$E$19,K20&lt;='Perfil-Riscos'!$F$19),1,IF(AND(K20&gt;='Perfil-Riscos'!$E$18,K20&lt;='Perfil-Riscos'!$F$18),2,IF(AND(K20&gt;='Perfil-Riscos'!$E$17,K20&lt;='Perfil-Riscos'!$F$17),3,IF(AND(K20&gt;='Perfil-Riscos'!$E$16,K20&lt;='Perfil-Riscos'!$F$16),4,5)))))</f>
        <v>1</v>
      </c>
      <c r="M20" s="105" t="s">
        <v>92</v>
      </c>
      <c r="N20" s="111"/>
      <c r="O20" s="106" t="s">
        <v>90</v>
      </c>
      <c r="P20" s="101">
        <f>IF(ISBLANK(O20),"",MATCH(O20,Parametros!$W$2:$W$6,0))</f>
        <v>1</v>
      </c>
      <c r="Q20" s="101" t="s">
        <v>91</v>
      </c>
      <c r="R20" s="101">
        <f>IF(ISBLANK(Q20),"",MATCH(Q20,Parametros!$X$2:$X$6,0))</f>
        <v>1</v>
      </c>
      <c r="S20" s="101">
        <f t="shared" si="1"/>
        <v>1</v>
      </c>
      <c r="T20" s="104">
        <f t="shared" si="2"/>
        <v>1</v>
      </c>
      <c r="U20" s="107"/>
      <c r="V20" s="109"/>
    </row>
    <row r="21" spans="1:22" ht="18">
      <c r="A21" s="147"/>
      <c r="B21" s="140" t="s">
        <v>1123</v>
      </c>
      <c r="C21" s="129" t="s">
        <v>1156</v>
      </c>
      <c r="D21" s="148" t="s">
        <v>1117</v>
      </c>
      <c r="E21" s="62"/>
      <c r="F21" s="137" t="s">
        <v>1115</v>
      </c>
      <c r="G21" s="101"/>
      <c r="H21" s="101"/>
      <c r="I21" s="102"/>
      <c r="J21" s="103"/>
      <c r="K21" s="101"/>
      <c r="L21" s="104"/>
      <c r="M21" s="105"/>
      <c r="N21" s="111"/>
      <c r="O21" s="106"/>
      <c r="P21" s="101"/>
      <c r="Q21" s="101"/>
      <c r="R21" s="101"/>
      <c r="S21" s="101"/>
      <c r="T21" s="104"/>
      <c r="U21" s="107"/>
      <c r="V21" s="109"/>
    </row>
    <row r="22" spans="1:22" ht="30">
      <c r="A22" s="147">
        <v>14</v>
      </c>
      <c r="B22" s="140" t="s">
        <v>1123</v>
      </c>
      <c r="C22" s="129" t="s">
        <v>1108</v>
      </c>
      <c r="D22" s="137" t="s">
        <v>1118</v>
      </c>
      <c r="E22" s="62"/>
      <c r="F22" s="137" t="s">
        <v>1115</v>
      </c>
      <c r="G22" s="101" t="s">
        <v>90</v>
      </c>
      <c r="H22" s="101">
        <f>IF(ISBLANK(G22),"",MATCH(G22,Parametros!$W$2:$W$6,0))</f>
        <v>1</v>
      </c>
      <c r="I22" s="102" t="s">
        <v>91</v>
      </c>
      <c r="J22" s="103">
        <f>IF(ISBLANK(I22),"",MATCH(I22,Parametros!$X$2:$X$6,0))</f>
        <v>1</v>
      </c>
      <c r="K22" s="101">
        <f t="shared" si="0"/>
        <v>1</v>
      </c>
      <c r="L22" s="104">
        <f>IF(EXACT(K22,""),"",IF(AND(K22&gt;='Perfil-Riscos'!$E$19,K22&lt;='Perfil-Riscos'!$F$19),1,IF(AND(K22&gt;='Perfil-Riscos'!$E$18,K22&lt;='Perfil-Riscos'!$F$18),2,IF(AND(K22&gt;='Perfil-Riscos'!$E$17,K22&lt;='Perfil-Riscos'!$F$17),3,IF(AND(K22&gt;='Perfil-Riscos'!$E$16,K22&lt;='Perfil-Riscos'!$F$16),4,5)))))</f>
        <v>1</v>
      </c>
      <c r="M22" s="105" t="s">
        <v>92</v>
      </c>
      <c r="N22" s="111"/>
      <c r="O22" s="106" t="s">
        <v>90</v>
      </c>
      <c r="P22" s="101">
        <f>IF(ISBLANK(O22),"",MATCH(O22,Parametros!$W$2:$W$6,0))</f>
        <v>1</v>
      </c>
      <c r="Q22" s="101" t="s">
        <v>91</v>
      </c>
      <c r="R22" s="101">
        <f>IF(ISBLANK(Q22),"",MATCH(Q22,Parametros!$X$2:$X$6,0))</f>
        <v>1</v>
      </c>
      <c r="S22" s="101">
        <f t="shared" si="1"/>
        <v>1</v>
      </c>
      <c r="T22" s="104">
        <f t="shared" si="2"/>
        <v>1</v>
      </c>
      <c r="U22" s="107"/>
      <c r="V22" s="109"/>
    </row>
    <row r="23" spans="1:22" ht="30">
      <c r="A23" s="147">
        <v>15</v>
      </c>
      <c r="B23" s="140" t="s">
        <v>1123</v>
      </c>
      <c r="C23" s="129" t="s">
        <v>1119</v>
      </c>
      <c r="D23" s="137" t="s">
        <v>1117</v>
      </c>
      <c r="E23" s="62"/>
      <c r="F23" s="137" t="s">
        <v>1115</v>
      </c>
      <c r="G23" s="101" t="s">
        <v>90</v>
      </c>
      <c r="H23" s="101">
        <f>IF(ISBLANK(G23),"",MATCH(G23,Parametros!$W$2:$W$6,0))</f>
        <v>1</v>
      </c>
      <c r="I23" s="102" t="s">
        <v>91</v>
      </c>
      <c r="J23" s="103">
        <f>IF(ISBLANK(I23),"",MATCH(I23,Parametros!$X$2:$X$6,0))</f>
        <v>1</v>
      </c>
      <c r="K23" s="101">
        <f t="shared" si="0"/>
        <v>1</v>
      </c>
      <c r="L23" s="104">
        <f>IF(EXACT(K23,""),"",IF(AND(K23&gt;='Perfil-Riscos'!$E$19,K23&lt;='Perfil-Riscos'!$F$19),1,IF(AND(K23&gt;='Perfil-Riscos'!$E$18,K23&lt;='Perfil-Riscos'!$F$18),2,IF(AND(K23&gt;='Perfil-Riscos'!$E$17,K23&lt;='Perfil-Riscos'!$F$17),3,IF(AND(K23&gt;='Perfil-Riscos'!$E$16,K23&lt;='Perfil-Riscos'!$F$16),4,5)))))</f>
        <v>1</v>
      </c>
      <c r="M23" s="105" t="s">
        <v>92</v>
      </c>
      <c r="N23" s="111"/>
      <c r="O23" s="106" t="s">
        <v>90</v>
      </c>
      <c r="P23" s="101">
        <f>IF(ISBLANK(O23),"",MATCH(O23,Parametros!$W$2:$W$6,0))</f>
        <v>1</v>
      </c>
      <c r="Q23" s="101" t="s">
        <v>91</v>
      </c>
      <c r="R23" s="101">
        <f>IF(ISBLANK(Q23),"",MATCH(Q23,Parametros!$X$2:$X$6,0))</f>
        <v>1</v>
      </c>
      <c r="S23" s="101">
        <f t="shared" si="1"/>
        <v>1</v>
      </c>
      <c r="T23" s="104">
        <f t="shared" si="2"/>
        <v>1</v>
      </c>
      <c r="U23" s="107"/>
      <c r="V23" s="109"/>
    </row>
    <row r="24" spans="1:22" ht="30">
      <c r="A24" s="147">
        <v>16</v>
      </c>
      <c r="B24" s="140" t="s">
        <v>1123</v>
      </c>
      <c r="C24" s="129" t="s">
        <v>1101</v>
      </c>
      <c r="D24" s="137" t="s">
        <v>1117</v>
      </c>
      <c r="E24" s="62"/>
      <c r="F24" s="137" t="s">
        <v>1115</v>
      </c>
      <c r="G24" s="101" t="s">
        <v>90</v>
      </c>
      <c r="H24" s="101">
        <f>IF(ISBLANK(G24),"",MATCH(G24,Parametros!$W$2:$W$6,0))</f>
        <v>1</v>
      </c>
      <c r="I24" s="102" t="s">
        <v>91</v>
      </c>
      <c r="J24" s="103">
        <f>IF(ISBLANK(I24),"",MATCH(I24,Parametros!$X$2:$X$6,0))</f>
        <v>1</v>
      </c>
      <c r="K24" s="101">
        <f t="shared" si="0"/>
        <v>1</v>
      </c>
      <c r="L24" s="104">
        <f>IF(EXACT(K24,""),"",IF(AND(K24&gt;='Perfil-Riscos'!$E$19,K24&lt;='Perfil-Riscos'!$F$19),1,IF(AND(K24&gt;='Perfil-Riscos'!$E$18,K24&lt;='Perfil-Riscos'!$F$18),2,IF(AND(K24&gt;='Perfil-Riscos'!$E$17,K24&lt;='Perfil-Riscos'!$F$17),3,IF(AND(K24&gt;='Perfil-Riscos'!$E$16,K24&lt;='Perfil-Riscos'!$F$16),4,5)))))</f>
        <v>1</v>
      </c>
      <c r="M24" s="105" t="s">
        <v>92</v>
      </c>
      <c r="N24" s="111"/>
      <c r="O24" s="106" t="s">
        <v>90</v>
      </c>
      <c r="P24" s="101">
        <f>IF(ISBLANK(O24),"",MATCH(O24,Parametros!$W$2:$W$6,0))</f>
        <v>1</v>
      </c>
      <c r="Q24" s="101" t="s">
        <v>91</v>
      </c>
      <c r="R24" s="101">
        <f>IF(ISBLANK(Q24),"",MATCH(Q24,Parametros!$X$2:$X$6,0))</f>
        <v>1</v>
      </c>
      <c r="S24" s="101">
        <f t="shared" si="1"/>
        <v>1</v>
      </c>
      <c r="T24" s="104">
        <f t="shared" si="2"/>
        <v>1</v>
      </c>
      <c r="U24" s="107"/>
      <c r="V24" s="109"/>
    </row>
    <row r="25" spans="1:22" ht="30">
      <c r="A25" s="147">
        <v>17</v>
      </c>
      <c r="B25" s="140" t="s">
        <v>1123</v>
      </c>
      <c r="C25" s="129" t="s">
        <v>1105</v>
      </c>
      <c r="D25" s="137"/>
      <c r="E25" s="62"/>
      <c r="F25" s="137" t="s">
        <v>1115</v>
      </c>
      <c r="G25" s="101" t="s">
        <v>90</v>
      </c>
      <c r="H25" s="101">
        <f>IF(ISBLANK(G25),"",MATCH(G25,Parametros!$W$2:$W$6,0))</f>
        <v>1</v>
      </c>
      <c r="I25" s="102" t="s">
        <v>91</v>
      </c>
      <c r="J25" s="103">
        <f>IF(ISBLANK(I25),"",MATCH(I25,Parametros!$X$2:$X$6,0))</f>
        <v>1</v>
      </c>
      <c r="K25" s="101">
        <f t="shared" si="0"/>
        <v>1</v>
      </c>
      <c r="L25" s="104">
        <f>IF(EXACT(K25,""),"",IF(AND(K25&gt;='Perfil-Riscos'!$E$19,K25&lt;='Perfil-Riscos'!$F$19),1,IF(AND(K25&gt;='Perfil-Riscos'!$E$18,K25&lt;='Perfil-Riscos'!$F$18),2,IF(AND(K25&gt;='Perfil-Riscos'!$E$17,K25&lt;='Perfil-Riscos'!$F$17),3,IF(AND(K25&gt;='Perfil-Riscos'!$E$16,K25&lt;='Perfil-Riscos'!$F$16),4,5)))))</f>
        <v>1</v>
      </c>
      <c r="M25" s="105" t="s">
        <v>92</v>
      </c>
      <c r="N25" s="111"/>
      <c r="O25" s="106" t="s">
        <v>90</v>
      </c>
      <c r="P25" s="101">
        <f>IF(ISBLANK(O25),"",MATCH(O25,Parametros!$W$2:$W$6,0))</f>
        <v>1</v>
      </c>
      <c r="Q25" s="101" t="s">
        <v>91</v>
      </c>
      <c r="R25" s="101">
        <f>IF(ISBLANK(Q25),"",MATCH(Q25,Parametros!$X$2:$X$6,0))</f>
        <v>1</v>
      </c>
      <c r="S25" s="101">
        <f t="shared" si="1"/>
        <v>1</v>
      </c>
      <c r="T25" s="104">
        <f t="shared" si="2"/>
        <v>1</v>
      </c>
      <c r="U25" s="107"/>
      <c r="V25" s="109"/>
    </row>
    <row r="26" spans="1:22" ht="30">
      <c r="A26" s="147">
        <v>18</v>
      </c>
      <c r="B26" s="140" t="s">
        <v>1123</v>
      </c>
      <c r="C26" s="129" t="s">
        <v>1097</v>
      </c>
      <c r="D26" s="137"/>
      <c r="E26" s="62"/>
      <c r="F26" s="137" t="s">
        <v>1115</v>
      </c>
      <c r="G26" s="101" t="s">
        <v>90</v>
      </c>
      <c r="H26" s="101">
        <f>IF(ISBLANK(G26),"",MATCH(G26,Parametros!$W$2:$W$6,0))</f>
        <v>1</v>
      </c>
      <c r="I26" s="102" t="s">
        <v>91</v>
      </c>
      <c r="J26" s="103">
        <f>IF(ISBLANK(I26),"",MATCH(I26,Parametros!$X$2:$X$6,0))</f>
        <v>1</v>
      </c>
      <c r="K26" s="101">
        <f t="shared" si="0"/>
        <v>1</v>
      </c>
      <c r="L26" s="104">
        <f>IF(EXACT(K26,""),"",IF(AND(K26&gt;='Perfil-Riscos'!$E$19,K26&lt;='Perfil-Riscos'!$F$19),1,IF(AND(K26&gt;='Perfil-Riscos'!$E$18,K26&lt;='Perfil-Riscos'!$F$18),2,IF(AND(K26&gt;='Perfil-Riscos'!$E$17,K26&lt;='Perfil-Riscos'!$F$17),3,IF(AND(K26&gt;='Perfil-Riscos'!$E$16,K26&lt;='Perfil-Riscos'!$F$16),4,5)))))</f>
        <v>1</v>
      </c>
      <c r="M26" s="105" t="s">
        <v>92</v>
      </c>
      <c r="N26" s="111"/>
      <c r="O26" s="106" t="s">
        <v>90</v>
      </c>
      <c r="P26" s="101">
        <f>IF(ISBLANK(O26),"",MATCH(O26,Parametros!$W$2:$W$6,0))</f>
        <v>1</v>
      </c>
      <c r="Q26" s="101" t="s">
        <v>91</v>
      </c>
      <c r="R26" s="101">
        <f>IF(ISBLANK(Q26),"",MATCH(Q26,Parametros!$X$2:$X$6,0))</f>
        <v>1</v>
      </c>
      <c r="S26" s="101">
        <f t="shared" si="1"/>
        <v>1</v>
      </c>
      <c r="T26" s="104">
        <f t="shared" si="2"/>
        <v>1</v>
      </c>
      <c r="U26" s="107"/>
      <c r="V26" s="109"/>
    </row>
    <row r="27" spans="1:22" ht="30">
      <c r="A27" s="147">
        <v>19</v>
      </c>
      <c r="B27" s="140" t="s">
        <v>1123</v>
      </c>
      <c r="C27" s="129" t="s">
        <v>1120</v>
      </c>
      <c r="D27" s="137"/>
      <c r="E27" s="62"/>
      <c r="F27" s="137" t="s">
        <v>1115</v>
      </c>
      <c r="G27" s="101" t="s">
        <v>90</v>
      </c>
      <c r="H27" s="101">
        <f>IF(ISBLANK(G27),"",MATCH(G27,Parametros!$W$2:$W$6,0))</f>
        <v>1</v>
      </c>
      <c r="I27" s="102" t="s">
        <v>91</v>
      </c>
      <c r="J27" s="103">
        <f>IF(ISBLANK(I27),"",MATCH(I27,Parametros!$X$2:$X$6,0))</f>
        <v>1</v>
      </c>
      <c r="K27" s="101">
        <f t="shared" si="0"/>
        <v>1</v>
      </c>
      <c r="L27" s="104">
        <f>IF(EXACT(K27,""),"",IF(AND(K27&gt;='Perfil-Riscos'!$E$19,K27&lt;='Perfil-Riscos'!$F$19),1,IF(AND(K27&gt;='Perfil-Riscos'!$E$18,K27&lt;='Perfil-Riscos'!$F$18),2,IF(AND(K27&gt;='Perfil-Riscos'!$E$17,K27&lt;='Perfil-Riscos'!$F$17),3,IF(AND(K27&gt;='Perfil-Riscos'!$E$16,K27&lt;='Perfil-Riscos'!$F$16),4,5)))))</f>
        <v>1</v>
      </c>
      <c r="M27" s="105" t="s">
        <v>92</v>
      </c>
      <c r="N27" s="111"/>
      <c r="O27" s="106" t="s">
        <v>90</v>
      </c>
      <c r="P27" s="101">
        <f>IF(ISBLANK(O27),"",MATCH(O27,Parametros!$W$2:$W$6,0))</f>
        <v>1</v>
      </c>
      <c r="Q27" s="101" t="s">
        <v>91</v>
      </c>
      <c r="R27" s="101">
        <f>IF(ISBLANK(Q27),"",MATCH(Q27,Parametros!$X$2:$X$6,0))</f>
        <v>1</v>
      </c>
      <c r="S27" s="101">
        <f t="shared" si="1"/>
        <v>1</v>
      </c>
      <c r="T27" s="104">
        <f t="shared" si="2"/>
        <v>1</v>
      </c>
      <c r="U27" s="107"/>
      <c r="V27" s="109"/>
    </row>
    <row r="28" spans="1:22" ht="30">
      <c r="A28" s="147">
        <v>20</v>
      </c>
      <c r="B28" s="140" t="s">
        <v>1123</v>
      </c>
      <c r="C28" s="129" t="s">
        <v>1103</v>
      </c>
      <c r="D28" s="137"/>
      <c r="E28" s="62"/>
      <c r="F28" s="137" t="s">
        <v>1115</v>
      </c>
      <c r="G28" s="101" t="s">
        <v>90</v>
      </c>
      <c r="H28" s="101">
        <f>IF(ISBLANK(G28),"",MATCH(G28,Parametros!$W$2:$W$6,0))</f>
        <v>1</v>
      </c>
      <c r="I28" s="102" t="s">
        <v>91</v>
      </c>
      <c r="J28" s="103">
        <f>IF(ISBLANK(I28),"",MATCH(I28,Parametros!$X$2:$X$6,0))</f>
        <v>1</v>
      </c>
      <c r="K28" s="101">
        <f t="shared" si="0"/>
        <v>1</v>
      </c>
      <c r="L28" s="104">
        <f>IF(EXACT(K28,""),"",IF(AND(K28&gt;='Perfil-Riscos'!$E$19,K28&lt;='Perfil-Riscos'!$F$19),1,IF(AND(K28&gt;='Perfil-Riscos'!$E$18,K28&lt;='Perfil-Riscos'!$F$18),2,IF(AND(K28&gt;='Perfil-Riscos'!$E$17,K28&lt;='Perfil-Riscos'!$F$17),3,IF(AND(K28&gt;='Perfil-Riscos'!$E$16,K28&lt;='Perfil-Riscos'!$F$16),4,5)))))</f>
        <v>1</v>
      </c>
      <c r="M28" s="105" t="s">
        <v>92</v>
      </c>
      <c r="N28" s="111"/>
      <c r="O28" s="106" t="s">
        <v>90</v>
      </c>
      <c r="P28" s="101">
        <f>IF(ISBLANK(O28),"",MATCH(O28,Parametros!$W$2:$W$6,0))</f>
        <v>1</v>
      </c>
      <c r="Q28" s="101" t="s">
        <v>91</v>
      </c>
      <c r="R28" s="101">
        <f>IF(ISBLANK(Q28),"",MATCH(Q28,Parametros!$X$2:$X$6,0))</f>
        <v>1</v>
      </c>
      <c r="S28" s="101">
        <f t="shared" si="1"/>
        <v>1</v>
      </c>
      <c r="T28" s="104">
        <f t="shared" si="2"/>
        <v>1</v>
      </c>
      <c r="U28" s="107"/>
      <c r="V28" s="109"/>
    </row>
    <row r="29" spans="1:22" ht="30">
      <c r="A29" s="147">
        <v>21</v>
      </c>
      <c r="B29" s="140" t="s">
        <v>1123</v>
      </c>
      <c r="C29" s="129" t="s">
        <v>1098</v>
      </c>
      <c r="D29" s="137"/>
      <c r="E29" s="62"/>
      <c r="F29" s="137" t="s">
        <v>1115</v>
      </c>
      <c r="G29" s="101" t="s">
        <v>90</v>
      </c>
      <c r="H29" s="101">
        <f>IF(ISBLANK(G29),"",MATCH(G29,Parametros!$W$2:$W$6,0))</f>
        <v>1</v>
      </c>
      <c r="I29" s="102" t="s">
        <v>91</v>
      </c>
      <c r="J29" s="103">
        <f>IF(ISBLANK(I29),"",MATCH(I29,Parametros!$X$2:$X$6,0))</f>
        <v>1</v>
      </c>
      <c r="K29" s="101">
        <f t="shared" si="0"/>
        <v>1</v>
      </c>
      <c r="L29" s="104">
        <f>IF(EXACT(K29,""),"",IF(AND(K29&gt;='Perfil-Riscos'!$E$19,K29&lt;='Perfil-Riscos'!$F$19),1,IF(AND(K29&gt;='Perfil-Riscos'!$E$18,K29&lt;='Perfil-Riscos'!$F$18),2,IF(AND(K29&gt;='Perfil-Riscos'!$E$17,K29&lt;='Perfil-Riscos'!$F$17),3,IF(AND(K29&gt;='Perfil-Riscos'!$E$16,K29&lt;='Perfil-Riscos'!$F$16),4,5)))))</f>
        <v>1</v>
      </c>
      <c r="M29" s="105" t="s">
        <v>92</v>
      </c>
      <c r="N29" s="111"/>
      <c r="O29" s="106" t="s">
        <v>90</v>
      </c>
      <c r="P29" s="101">
        <f>IF(ISBLANK(O29),"",MATCH(O29,Parametros!$W$2:$W$6,0))</f>
        <v>1</v>
      </c>
      <c r="Q29" s="101" t="s">
        <v>91</v>
      </c>
      <c r="R29" s="101">
        <f>IF(ISBLANK(Q29),"",MATCH(Q29,Parametros!$X$2:$X$6,0))</f>
        <v>1</v>
      </c>
      <c r="S29" s="101">
        <f t="shared" si="1"/>
        <v>1</v>
      </c>
      <c r="T29" s="104">
        <f t="shared" si="2"/>
        <v>1</v>
      </c>
      <c r="U29" s="107"/>
      <c r="V29" s="109"/>
    </row>
    <row r="30" spans="1:22" ht="30">
      <c r="A30" s="147">
        <v>22</v>
      </c>
      <c r="B30" s="140" t="s">
        <v>1123</v>
      </c>
      <c r="C30" s="129" t="s">
        <v>1104</v>
      </c>
      <c r="D30" s="137"/>
      <c r="E30" s="62"/>
      <c r="F30" s="137" t="s">
        <v>1115</v>
      </c>
      <c r="G30" s="101" t="s">
        <v>90</v>
      </c>
      <c r="H30" s="101">
        <f>IF(ISBLANK(G30),"",MATCH(G30,Parametros!$W$2:$W$6,0))</f>
        <v>1</v>
      </c>
      <c r="I30" s="102" t="s">
        <v>91</v>
      </c>
      <c r="J30" s="103">
        <f>IF(ISBLANK(I30),"",MATCH(I30,Parametros!$X$2:$X$6,0))</f>
        <v>1</v>
      </c>
      <c r="K30" s="101">
        <f t="shared" si="0"/>
        <v>1</v>
      </c>
      <c r="L30" s="104">
        <f>IF(EXACT(K30,""),"",IF(AND(K30&gt;='Perfil-Riscos'!$E$19,K30&lt;='Perfil-Riscos'!$F$19),1,IF(AND(K30&gt;='Perfil-Riscos'!$E$18,K30&lt;='Perfil-Riscos'!$F$18),2,IF(AND(K30&gt;='Perfil-Riscos'!$E$17,K30&lt;='Perfil-Riscos'!$F$17),3,IF(AND(K30&gt;='Perfil-Riscos'!$E$16,K30&lt;='Perfil-Riscos'!$F$16),4,5)))))</f>
        <v>1</v>
      </c>
      <c r="M30" s="105" t="s">
        <v>92</v>
      </c>
      <c r="N30" s="111"/>
      <c r="O30" s="106" t="s">
        <v>90</v>
      </c>
      <c r="P30" s="101">
        <f>IF(ISBLANK(O30),"",MATCH(O30,Parametros!$W$2:$W$6,0))</f>
        <v>1</v>
      </c>
      <c r="Q30" s="101" t="s">
        <v>91</v>
      </c>
      <c r="R30" s="101">
        <f>IF(ISBLANK(Q30),"",MATCH(Q30,Parametros!$X$2:$X$6,0))</f>
        <v>1</v>
      </c>
      <c r="S30" s="101">
        <f t="shared" si="1"/>
        <v>1</v>
      </c>
      <c r="T30" s="104">
        <f t="shared" si="2"/>
        <v>1</v>
      </c>
      <c r="U30" s="107"/>
      <c r="V30" s="109"/>
    </row>
    <row r="31" spans="1:22" ht="30">
      <c r="A31" s="147">
        <v>23</v>
      </c>
      <c r="B31" s="140" t="s">
        <v>1123</v>
      </c>
      <c r="C31" s="129" t="s">
        <v>1111</v>
      </c>
      <c r="D31" s="137"/>
      <c r="E31" s="62"/>
      <c r="F31" s="137" t="s">
        <v>1115</v>
      </c>
      <c r="G31" s="101" t="s">
        <v>90</v>
      </c>
      <c r="H31" s="101">
        <f>IF(ISBLANK(G31),"",MATCH(G31,Parametros!$W$2:$W$6,0))</f>
        <v>1</v>
      </c>
      <c r="I31" s="102" t="s">
        <v>91</v>
      </c>
      <c r="J31" s="103">
        <f>IF(ISBLANK(I31),"",MATCH(I31,Parametros!$X$2:$X$6,0))</f>
        <v>1</v>
      </c>
      <c r="K31" s="101">
        <f t="shared" si="0"/>
        <v>1</v>
      </c>
      <c r="L31" s="104">
        <f>IF(EXACT(K31,""),"",IF(AND(K31&gt;='Perfil-Riscos'!$E$19,K31&lt;='Perfil-Riscos'!$F$19),1,IF(AND(K31&gt;='Perfil-Riscos'!$E$18,K31&lt;='Perfil-Riscos'!$F$18),2,IF(AND(K31&gt;='Perfil-Riscos'!$E$17,K31&lt;='Perfil-Riscos'!$F$17),3,IF(AND(K31&gt;='Perfil-Riscos'!$E$16,K31&lt;='Perfil-Riscos'!$F$16),4,5)))))</f>
        <v>1</v>
      </c>
      <c r="M31" s="105" t="s">
        <v>92</v>
      </c>
      <c r="N31" s="111"/>
      <c r="O31" s="106" t="s">
        <v>90</v>
      </c>
      <c r="P31" s="101">
        <f>IF(ISBLANK(O31),"",MATCH(O31,Parametros!$W$2:$W$6,0))</f>
        <v>1</v>
      </c>
      <c r="Q31" s="101" t="s">
        <v>91</v>
      </c>
      <c r="R31" s="101">
        <f>IF(ISBLANK(Q31),"",MATCH(Q31,Parametros!$X$2:$X$6,0))</f>
        <v>1</v>
      </c>
      <c r="S31" s="101">
        <f t="shared" si="1"/>
        <v>1</v>
      </c>
      <c r="T31" s="104">
        <f t="shared" si="2"/>
        <v>1</v>
      </c>
      <c r="U31" s="107"/>
      <c r="V31" s="109"/>
    </row>
    <row r="32" spans="1:22" ht="30">
      <c r="A32" s="147">
        <v>24</v>
      </c>
      <c r="B32" s="140" t="s">
        <v>1123</v>
      </c>
      <c r="C32" s="129" t="s">
        <v>1112</v>
      </c>
      <c r="D32" s="137" t="s">
        <v>1117</v>
      </c>
      <c r="E32" s="62"/>
      <c r="F32" s="137" t="s">
        <v>1115</v>
      </c>
      <c r="G32" s="101" t="s">
        <v>90</v>
      </c>
      <c r="H32" s="101">
        <f>IF(ISBLANK(G32),"",MATCH(G32,Parametros!$W$2:$W$6,0))</f>
        <v>1</v>
      </c>
      <c r="I32" s="102" t="s">
        <v>91</v>
      </c>
      <c r="J32" s="103">
        <f>IF(ISBLANK(I32),"",MATCH(I32,Parametros!$X$2:$X$6,0))</f>
        <v>1</v>
      </c>
      <c r="K32" s="101">
        <f t="shared" si="0"/>
        <v>1</v>
      </c>
      <c r="L32" s="104">
        <f>IF(EXACT(K32,""),"",IF(AND(K32&gt;='Perfil-Riscos'!$E$19,K32&lt;='Perfil-Riscos'!$F$19),1,IF(AND(K32&gt;='Perfil-Riscos'!$E$18,K32&lt;='Perfil-Riscos'!$F$18),2,IF(AND(K32&gt;='Perfil-Riscos'!$E$17,K32&lt;='Perfil-Riscos'!$F$17),3,IF(AND(K32&gt;='Perfil-Riscos'!$E$16,K32&lt;='Perfil-Riscos'!$F$16),4,5)))))</f>
        <v>1</v>
      </c>
      <c r="M32" s="105" t="s">
        <v>92</v>
      </c>
      <c r="N32" s="111"/>
      <c r="O32" s="106" t="s">
        <v>90</v>
      </c>
      <c r="P32" s="101">
        <f>IF(ISBLANK(O32),"",MATCH(O32,Parametros!$W$2:$W$6,0))</f>
        <v>1</v>
      </c>
      <c r="Q32" s="101" t="s">
        <v>91</v>
      </c>
      <c r="R32" s="101">
        <f>IF(ISBLANK(Q32),"",MATCH(Q32,Parametros!$X$2:$X$6,0))</f>
        <v>1</v>
      </c>
      <c r="S32" s="101">
        <f t="shared" si="1"/>
        <v>1</v>
      </c>
      <c r="T32" s="104">
        <f t="shared" si="2"/>
        <v>1</v>
      </c>
      <c r="U32" s="107"/>
      <c r="V32" s="109"/>
    </row>
    <row r="33" spans="1:22" ht="30">
      <c r="A33" s="147">
        <v>25</v>
      </c>
      <c r="B33" s="140" t="s">
        <v>1123</v>
      </c>
      <c r="C33" s="129" t="s">
        <v>1113</v>
      </c>
      <c r="D33" s="137" t="s">
        <v>1117</v>
      </c>
      <c r="E33" s="62"/>
      <c r="F33" s="137" t="s">
        <v>1115</v>
      </c>
      <c r="G33" s="101" t="s">
        <v>90</v>
      </c>
      <c r="H33" s="101">
        <f>IF(ISBLANK(G33),"",MATCH(G33,Parametros!$W$2:$W$6,0))</f>
        <v>1</v>
      </c>
      <c r="I33" s="102" t="s">
        <v>91</v>
      </c>
      <c r="J33" s="103">
        <f>IF(ISBLANK(I33),"",MATCH(I33,Parametros!$X$2:$X$6,0))</f>
        <v>1</v>
      </c>
      <c r="K33" s="101">
        <f t="shared" si="0"/>
        <v>1</v>
      </c>
      <c r="L33" s="104">
        <f>IF(EXACT(K33,""),"",IF(AND(K33&gt;='Perfil-Riscos'!$E$19,K33&lt;='Perfil-Riscos'!$F$19),1,IF(AND(K33&gt;='Perfil-Riscos'!$E$18,K33&lt;='Perfil-Riscos'!$F$18),2,IF(AND(K33&gt;='Perfil-Riscos'!$E$17,K33&lt;='Perfil-Riscos'!$F$17),3,IF(AND(K33&gt;='Perfil-Riscos'!$E$16,K33&lt;='Perfil-Riscos'!$F$16),4,5)))))</f>
        <v>1</v>
      </c>
      <c r="M33" s="105" t="s">
        <v>92</v>
      </c>
      <c r="N33" s="111"/>
      <c r="O33" s="106" t="s">
        <v>90</v>
      </c>
      <c r="P33" s="101">
        <f>IF(ISBLANK(O33),"",MATCH(O33,Parametros!$W$2:$W$6,0))</f>
        <v>1</v>
      </c>
      <c r="Q33" s="101" t="s">
        <v>91</v>
      </c>
      <c r="R33" s="101">
        <f>IF(ISBLANK(Q33),"",MATCH(Q33,Parametros!$X$2:$X$6,0))</f>
        <v>1</v>
      </c>
      <c r="S33" s="101">
        <f t="shared" si="1"/>
        <v>1</v>
      </c>
      <c r="T33" s="104">
        <f t="shared" si="2"/>
        <v>1</v>
      </c>
      <c r="U33" s="107"/>
      <c r="V33" s="109"/>
    </row>
    <row r="34" spans="1:22" ht="30">
      <c r="A34" s="147">
        <v>26</v>
      </c>
      <c r="B34" s="140" t="s">
        <v>1129</v>
      </c>
      <c r="C34" s="129" t="s">
        <v>1075</v>
      </c>
      <c r="D34" s="142" t="s">
        <v>1128</v>
      </c>
      <c r="E34" s="62"/>
      <c r="F34" s="142" t="s">
        <v>1092</v>
      </c>
      <c r="G34" s="101" t="s">
        <v>90</v>
      </c>
      <c r="H34" s="101">
        <f>IF(ISBLANK(G34),"",MATCH(G34,Parametros!$W$2:$W$6,0))</f>
        <v>1</v>
      </c>
      <c r="I34" s="102" t="s">
        <v>91</v>
      </c>
      <c r="J34" s="103">
        <f>IF(ISBLANK(I34),"",MATCH(I34,Parametros!$X$2:$X$6,0))</f>
        <v>1</v>
      </c>
      <c r="K34" s="101">
        <f t="shared" ref="K34" si="6">IF(ISBLANK(J34),"",PRODUCT(J34,H34))</f>
        <v>1</v>
      </c>
      <c r="L34" s="104">
        <f>IF(EXACT(K34,""),"",IF(AND(K34&gt;='Perfil-Riscos'!$E$19,K34&lt;='Perfil-Riscos'!$F$19),1,IF(AND(K34&gt;='Perfil-Riscos'!$E$18,K34&lt;='Perfil-Riscos'!$F$18),2,IF(AND(K34&gt;='Perfil-Riscos'!$E$17,K34&lt;='Perfil-Riscos'!$F$17),3,IF(AND(K34&gt;='Perfil-Riscos'!$E$16,K34&lt;='Perfil-Riscos'!$F$16),4,5)))))</f>
        <v>1</v>
      </c>
      <c r="M34" s="105" t="s">
        <v>92</v>
      </c>
      <c r="N34" s="111"/>
      <c r="O34" s="106" t="s">
        <v>90</v>
      </c>
      <c r="P34" s="101">
        <f>IF(ISBLANK(O34),"",MATCH(O34,Parametros!$W$2:$W$6,0))</f>
        <v>1</v>
      </c>
      <c r="Q34" s="101" t="s">
        <v>91</v>
      </c>
      <c r="R34" s="101">
        <f>IF(ISBLANK(Q34),"",MATCH(Q34,Parametros!$X$2:$X$6,0))</f>
        <v>1</v>
      </c>
      <c r="S34" s="101">
        <f t="shared" ref="S34" si="7">IF(ISBLANK(R34),"",PRODUCT(R34,P34))</f>
        <v>1</v>
      </c>
      <c r="T34" s="104">
        <f t="shared" ref="T34" si="8">IF(EXACT(S34,""),"",IF(S34=0,0,IF(S34&lt;20,1,IF(S34&lt;40,2,IF(S34&lt;60,3,IF(S34&lt;80,4,5))))))</f>
        <v>1</v>
      </c>
      <c r="U34" s="107"/>
      <c r="V34" s="109"/>
    </row>
    <row r="35" spans="1:22" ht="18">
      <c r="A35" s="147">
        <v>27</v>
      </c>
      <c r="B35" s="140" t="s">
        <v>1130</v>
      </c>
      <c r="C35" s="129"/>
      <c r="D35" s="142"/>
      <c r="E35" s="62"/>
      <c r="F35" s="142"/>
      <c r="G35" s="101"/>
      <c r="H35" s="101"/>
      <c r="I35" s="102"/>
      <c r="J35" s="103"/>
      <c r="K35" s="101"/>
      <c r="L35" s="104"/>
      <c r="M35" s="105"/>
      <c r="N35" s="111"/>
      <c r="O35" s="106"/>
      <c r="P35" s="101"/>
      <c r="Q35" s="101"/>
      <c r="R35" s="101"/>
      <c r="S35" s="101"/>
      <c r="T35" s="104"/>
      <c r="U35" s="107"/>
      <c r="V35" s="109"/>
    </row>
    <row r="36" spans="1:22" ht="60">
      <c r="A36" s="147">
        <v>28</v>
      </c>
      <c r="B36" s="139" t="s">
        <v>89</v>
      </c>
      <c r="C36" s="129" t="s">
        <v>1134</v>
      </c>
      <c r="D36" s="149" t="s">
        <v>1147</v>
      </c>
      <c r="E36" s="62"/>
      <c r="F36" s="137"/>
      <c r="G36" s="101"/>
      <c r="H36" s="101"/>
      <c r="I36" s="102"/>
      <c r="J36" s="103"/>
      <c r="K36" s="101"/>
      <c r="L36" s="104"/>
      <c r="M36" s="105"/>
      <c r="N36" s="111"/>
      <c r="O36" s="106"/>
      <c r="P36" s="101"/>
      <c r="Q36" s="101"/>
      <c r="R36" s="101"/>
      <c r="S36" s="101"/>
      <c r="T36" s="104"/>
      <c r="U36" s="107"/>
      <c r="V36" s="109"/>
    </row>
    <row r="37" spans="1:22" ht="45">
      <c r="A37" s="147">
        <v>29</v>
      </c>
      <c r="B37" s="139" t="s">
        <v>89</v>
      </c>
      <c r="C37" s="129" t="s">
        <v>1138</v>
      </c>
      <c r="D37" s="149" t="s">
        <v>1148</v>
      </c>
      <c r="E37" s="62"/>
      <c r="F37" s="137"/>
      <c r="G37" s="101"/>
      <c r="H37" s="101"/>
      <c r="I37" s="102"/>
      <c r="J37" s="103"/>
      <c r="K37" s="101"/>
      <c r="L37" s="104"/>
      <c r="M37" s="105"/>
      <c r="N37" s="111"/>
      <c r="O37" s="106"/>
      <c r="P37" s="101"/>
      <c r="Q37" s="101"/>
      <c r="R37" s="101"/>
      <c r="S37" s="101"/>
      <c r="T37" s="104"/>
      <c r="U37" s="107"/>
      <c r="V37" s="109"/>
    </row>
    <row r="38" spans="1:22" ht="18">
      <c r="A38" s="147">
        <v>30</v>
      </c>
      <c r="B38" s="139" t="s">
        <v>89</v>
      </c>
      <c r="C38" s="129" t="s">
        <v>1131</v>
      </c>
      <c r="D38" s="148" t="s">
        <v>1132</v>
      </c>
      <c r="E38" s="62"/>
      <c r="F38" s="137"/>
      <c r="G38" s="101"/>
      <c r="H38" s="101"/>
      <c r="I38" s="102"/>
      <c r="J38" s="103"/>
      <c r="K38" s="101"/>
      <c r="L38" s="104"/>
      <c r="M38" s="105"/>
      <c r="N38" s="111"/>
      <c r="O38" s="106"/>
      <c r="P38" s="101"/>
      <c r="Q38" s="101"/>
      <c r="R38" s="101"/>
      <c r="S38" s="101"/>
      <c r="T38" s="104"/>
      <c r="U38" s="107"/>
      <c r="V38" s="109"/>
    </row>
    <row r="39" spans="1:22" ht="30">
      <c r="A39" s="147">
        <v>31</v>
      </c>
      <c r="B39" s="139" t="s">
        <v>89</v>
      </c>
      <c r="C39" s="129" t="s">
        <v>1139</v>
      </c>
      <c r="D39" s="149" t="s">
        <v>1146</v>
      </c>
      <c r="E39" s="62"/>
      <c r="F39" s="137"/>
      <c r="G39" s="101"/>
      <c r="H39" s="101"/>
      <c r="I39" s="102"/>
      <c r="J39" s="103"/>
      <c r="K39" s="101"/>
      <c r="L39" s="104"/>
      <c r="M39" s="105"/>
      <c r="N39" s="111"/>
      <c r="O39" s="106"/>
      <c r="P39" s="101"/>
      <c r="Q39" s="101"/>
      <c r="R39" s="101"/>
      <c r="S39" s="101"/>
      <c r="T39" s="104"/>
      <c r="U39" s="107"/>
      <c r="V39" s="109"/>
    </row>
    <row r="40" spans="1:22" ht="18">
      <c r="A40" s="147">
        <v>32</v>
      </c>
      <c r="B40" s="139" t="s">
        <v>89</v>
      </c>
      <c r="C40" s="129" t="s">
        <v>1140</v>
      </c>
      <c r="D40" s="144" t="s">
        <v>1133</v>
      </c>
      <c r="E40" s="62"/>
      <c r="F40" s="137"/>
      <c r="G40" s="101"/>
      <c r="H40" s="101"/>
      <c r="I40" s="102"/>
      <c r="J40" s="103"/>
      <c r="K40" s="101"/>
      <c r="L40" s="104"/>
      <c r="M40" s="105"/>
      <c r="N40" s="111"/>
      <c r="O40" s="106"/>
      <c r="P40" s="101"/>
      <c r="Q40" s="101"/>
      <c r="R40" s="101"/>
      <c r="S40" s="101"/>
      <c r="T40" s="104"/>
      <c r="U40" s="107"/>
      <c r="V40" s="109"/>
    </row>
    <row r="41" spans="1:22" ht="18">
      <c r="A41" s="147">
        <v>33</v>
      </c>
      <c r="B41" s="139" t="s">
        <v>89</v>
      </c>
      <c r="C41" s="129" t="s">
        <v>1141</v>
      </c>
      <c r="D41" s="144" t="s">
        <v>1143</v>
      </c>
      <c r="E41" s="62"/>
      <c r="F41" s="137"/>
      <c r="G41" s="101"/>
      <c r="H41" s="101"/>
      <c r="I41" s="102"/>
      <c r="J41" s="103"/>
      <c r="K41" s="101"/>
      <c r="L41" s="104"/>
      <c r="M41" s="105"/>
      <c r="N41" s="111"/>
      <c r="O41" s="106"/>
      <c r="P41" s="101"/>
      <c r="Q41" s="101"/>
      <c r="R41" s="101"/>
      <c r="S41" s="101"/>
      <c r="T41" s="104"/>
      <c r="U41" s="107"/>
      <c r="V41" s="109"/>
    </row>
    <row r="42" spans="1:22" ht="63.75">
      <c r="A42" s="147">
        <v>34</v>
      </c>
      <c r="B42" s="134" t="s">
        <v>96</v>
      </c>
      <c r="C42" s="129" t="s">
        <v>1142</v>
      </c>
      <c r="D42" s="122" t="s">
        <v>1121</v>
      </c>
      <c r="E42" s="62" t="s">
        <v>97</v>
      </c>
      <c r="F42" s="123" t="s">
        <v>1092</v>
      </c>
      <c r="G42" s="101" t="s">
        <v>90</v>
      </c>
      <c r="H42" s="101">
        <f>IF(ISBLANK(G42),"",MATCH(G42,Parametros!$W$2:$W$6,0))</f>
        <v>1</v>
      </c>
      <c r="I42" s="102" t="s">
        <v>91</v>
      </c>
      <c r="J42" s="103">
        <f>IF(ISBLANK(I42),"",MATCH(I42,Parametros!$X$2:$X$6,0))</f>
        <v>1</v>
      </c>
      <c r="K42" s="101">
        <f t="shared" ref="K42" si="9">IF(ISBLANK(J42),"",PRODUCT(J42,H42))</f>
        <v>1</v>
      </c>
      <c r="L42" s="104">
        <f>IF(EXACT(K42,""),"",IF(AND(K42&gt;='Perfil-Riscos'!$E$19,K42&lt;='Perfil-Riscos'!$F$19),1,IF(AND(K42&gt;='Perfil-Riscos'!$E$18,K42&lt;='Perfil-Riscos'!$F$18),2,IF(AND(K42&gt;='Perfil-Riscos'!$E$17,K42&lt;='Perfil-Riscos'!$F$17),3,IF(AND(K42&gt;='Perfil-Riscos'!$E$16,K42&lt;='Perfil-Riscos'!$F$16),4,5)))))</f>
        <v>1</v>
      </c>
      <c r="M42" s="105" t="s">
        <v>92</v>
      </c>
      <c r="N42" s="111"/>
      <c r="O42" s="106" t="s">
        <v>90</v>
      </c>
      <c r="P42" s="101">
        <f>IF(ISBLANK(O42),"",MATCH(O42,Parametros!$W$2:$W$6,0))</f>
        <v>1</v>
      </c>
      <c r="Q42" s="101" t="s">
        <v>91</v>
      </c>
      <c r="R42" s="101">
        <f>IF(ISBLANK(Q42),"",MATCH(Q42,Parametros!$X$2:$X$6,0))</f>
        <v>1</v>
      </c>
      <c r="S42" s="101">
        <f t="shared" ref="S42" si="10">IF(ISBLANK(R42),"",PRODUCT(R42,P42))</f>
        <v>1</v>
      </c>
      <c r="T42" s="104">
        <f t="shared" ref="T42" si="11">IF(EXACT(S42,""),"",IF(S42=0,0,IF(S42&lt;20,1,IF(S42&lt;40,2,IF(S42&lt;60,3,IF(S42&lt;80,4,5))))))</f>
        <v>1</v>
      </c>
      <c r="U42" s="107"/>
      <c r="V42" s="109"/>
    </row>
    <row r="43" spans="1:22" ht="38.25">
      <c r="A43" s="147">
        <v>35</v>
      </c>
      <c r="B43" s="134" t="s">
        <v>96</v>
      </c>
      <c r="C43" s="129" t="s">
        <v>1126</v>
      </c>
      <c r="D43" s="61" t="s">
        <v>99</v>
      </c>
      <c r="E43" s="62" t="s">
        <v>99</v>
      </c>
      <c r="F43" s="123" t="s">
        <v>1092</v>
      </c>
      <c r="G43" s="101" t="s">
        <v>90</v>
      </c>
      <c r="H43" s="101">
        <f>IF(ISBLANK(G43),"",MATCH(G43,Parametros!$W$2:$W$6,0))</f>
        <v>1</v>
      </c>
      <c r="I43" s="102" t="s">
        <v>91</v>
      </c>
      <c r="J43" s="103">
        <f>IF(ISBLANK(I43),"",MATCH(I43,Parametros!$X$2:$X$6,0))</f>
        <v>1</v>
      </c>
      <c r="K43" s="101">
        <f t="shared" ref="K43:K61" si="12">IF(ISBLANK(J43),"",PRODUCT(J43,H43))</f>
        <v>1</v>
      </c>
      <c r="L43" s="104">
        <f>IF(EXACT(K43,""),"",IF(AND(K43&gt;='Perfil-Riscos'!$E$19,K43&lt;='Perfil-Riscos'!$F$19),1,IF(AND(K43&gt;='Perfil-Riscos'!$E$18,K43&lt;='Perfil-Riscos'!$F$18),2,IF(AND(K43&gt;='Perfil-Riscos'!$E$17,K43&lt;='Perfil-Riscos'!$F$17),3,IF(AND(K43&gt;='Perfil-Riscos'!$E$16,K43&lt;='Perfil-Riscos'!$F$16),4,5)))))</f>
        <v>1</v>
      </c>
      <c r="M43" s="105" t="s">
        <v>92</v>
      </c>
      <c r="N43" s="111"/>
      <c r="O43" s="106" t="s">
        <v>90</v>
      </c>
      <c r="P43" s="101">
        <f>IF(ISBLANK(O43),"",MATCH(O43,Parametros!$W$2:$W$6,0))</f>
        <v>1</v>
      </c>
      <c r="Q43" s="101" t="s">
        <v>91</v>
      </c>
      <c r="R43" s="101">
        <f>IF(ISBLANK(Q43),"",MATCH(Q43,Parametros!$X$2:$X$6,0))</f>
        <v>1</v>
      </c>
      <c r="S43" s="101">
        <f t="shared" ref="S43:S61" si="13">IF(ISBLANK(R43),"",PRODUCT(R43,P43))</f>
        <v>1</v>
      </c>
      <c r="T43" s="104">
        <f t="shared" ref="T43:T61" si="14">IF(EXACT(S43,""),"",IF(S43=0,0,IF(S43&lt;20,1,IF(S43&lt;40,2,IF(S43&lt;60,3,IF(S43&lt;80,4,5))))))</f>
        <v>1</v>
      </c>
      <c r="U43" s="107"/>
      <c r="V43" s="109"/>
    </row>
    <row r="44" spans="1:22" ht="30">
      <c r="A44" s="147">
        <v>36</v>
      </c>
      <c r="B44" s="134" t="s">
        <v>96</v>
      </c>
      <c r="C44" s="129" t="s">
        <v>1126</v>
      </c>
      <c r="D44" s="61" t="s">
        <v>100</v>
      </c>
      <c r="E44" s="62" t="s">
        <v>100</v>
      </c>
      <c r="F44" s="123" t="s">
        <v>1092</v>
      </c>
      <c r="G44" s="101" t="s">
        <v>90</v>
      </c>
      <c r="H44" s="101">
        <f>IF(ISBLANK(G44),"",MATCH(G44,Parametros!$W$2:$W$6,0))</f>
        <v>1</v>
      </c>
      <c r="I44" s="102" t="s">
        <v>91</v>
      </c>
      <c r="J44" s="103">
        <f>IF(ISBLANK(I44),"",MATCH(I44,Parametros!$X$2:$X$6,0))</f>
        <v>1</v>
      </c>
      <c r="K44" s="101">
        <f t="shared" si="12"/>
        <v>1</v>
      </c>
      <c r="L44" s="104">
        <f>IF(EXACT(K44,""),"",IF(AND(K44&gt;='Perfil-Riscos'!$E$19,K44&lt;='Perfil-Riscos'!$F$19),1,IF(AND(K44&gt;='Perfil-Riscos'!$E$18,K44&lt;='Perfil-Riscos'!$F$18),2,IF(AND(K44&gt;='Perfil-Riscos'!$E$17,K44&lt;='Perfil-Riscos'!$F$17),3,IF(AND(K44&gt;='Perfil-Riscos'!$E$16,K44&lt;='Perfil-Riscos'!$F$16),4,5)))))</f>
        <v>1</v>
      </c>
      <c r="M44" s="105" t="s">
        <v>92</v>
      </c>
      <c r="N44" s="32"/>
      <c r="O44" s="106" t="s">
        <v>90</v>
      </c>
      <c r="P44" s="101">
        <f>IF(ISBLANK(O44),"",MATCH(O44,Parametros!$W$2:$W$6,0))</f>
        <v>1</v>
      </c>
      <c r="Q44" s="101" t="s">
        <v>91</v>
      </c>
      <c r="R44" s="101">
        <f>IF(ISBLANK(Q44),"",MATCH(Q44,Parametros!$X$2:$X$6,0))</f>
        <v>1</v>
      </c>
      <c r="S44" s="101">
        <f t="shared" si="13"/>
        <v>1</v>
      </c>
      <c r="T44" s="104">
        <f t="shared" si="14"/>
        <v>1</v>
      </c>
      <c r="U44" s="107" t="s">
        <v>93</v>
      </c>
      <c r="V44" s="109">
        <v>43586</v>
      </c>
    </row>
    <row r="45" spans="1:22" ht="38.25">
      <c r="A45" s="147">
        <v>37</v>
      </c>
      <c r="B45" s="134" t="s">
        <v>96</v>
      </c>
      <c r="C45" s="129" t="s">
        <v>1127</v>
      </c>
      <c r="D45" s="61" t="s">
        <v>101</v>
      </c>
      <c r="E45" s="62" t="s">
        <v>101</v>
      </c>
      <c r="F45" s="123" t="s">
        <v>1092</v>
      </c>
      <c r="G45" s="101" t="s">
        <v>90</v>
      </c>
      <c r="H45" s="101">
        <f>IF(ISBLANK(G45),"",MATCH(G45,Parametros!$W$2:$W$6,0))</f>
        <v>1</v>
      </c>
      <c r="I45" s="102" t="s">
        <v>91</v>
      </c>
      <c r="J45" s="103">
        <f>IF(ISBLANK(I45),"",MATCH(I45,Parametros!$X$2:$X$6,0))</f>
        <v>1</v>
      </c>
      <c r="K45" s="101">
        <f t="shared" si="12"/>
        <v>1</v>
      </c>
      <c r="L45" s="104">
        <f>IF(EXACT(K45,""),"",IF(AND(K45&gt;='Perfil-Riscos'!$E$19,K45&lt;='Perfil-Riscos'!$F$19),1,IF(AND(K45&gt;='Perfil-Riscos'!$E$18,K45&lt;='Perfil-Riscos'!$F$18),2,IF(AND(K45&gt;='Perfil-Riscos'!$E$17,K45&lt;='Perfil-Riscos'!$F$17),3,IF(AND(K45&gt;='Perfil-Riscos'!$E$16,K45&lt;='Perfil-Riscos'!$F$16),4,5)))))</f>
        <v>1</v>
      </c>
      <c r="M45" s="105" t="s">
        <v>92</v>
      </c>
      <c r="N45" s="32"/>
      <c r="O45" s="106" t="s">
        <v>90</v>
      </c>
      <c r="P45" s="101">
        <f>IF(ISBLANK(O45),"",MATCH(O45,Parametros!$W$2:$W$6,0))</f>
        <v>1</v>
      </c>
      <c r="Q45" s="101" t="s">
        <v>91</v>
      </c>
      <c r="R45" s="101">
        <f>IF(ISBLANK(Q45),"",MATCH(Q45,Parametros!$X$2:$X$6,0))</f>
        <v>1</v>
      </c>
      <c r="S45" s="101">
        <f t="shared" si="13"/>
        <v>1</v>
      </c>
      <c r="T45" s="104">
        <f t="shared" si="14"/>
        <v>1</v>
      </c>
      <c r="U45" s="107"/>
      <c r="V45" s="109"/>
    </row>
    <row r="46" spans="1:22" ht="38.25">
      <c r="A46" s="147">
        <v>38</v>
      </c>
      <c r="B46" s="134" t="s">
        <v>96</v>
      </c>
      <c r="C46" s="129" t="s">
        <v>1127</v>
      </c>
      <c r="D46" s="61" t="s">
        <v>102</v>
      </c>
      <c r="E46" s="62" t="s">
        <v>102</v>
      </c>
      <c r="F46" s="123" t="s">
        <v>1092</v>
      </c>
      <c r="G46" s="101" t="s">
        <v>90</v>
      </c>
      <c r="H46" s="101">
        <f>IF(ISBLANK(G46),"",MATCH(G46,Parametros!$W$2:$W$6,0))</f>
        <v>1</v>
      </c>
      <c r="I46" s="102" t="s">
        <v>91</v>
      </c>
      <c r="J46" s="103">
        <f>IF(ISBLANK(I46),"",MATCH(I46,Parametros!$X$2:$X$6,0))</f>
        <v>1</v>
      </c>
      <c r="K46" s="101">
        <f t="shared" si="12"/>
        <v>1</v>
      </c>
      <c r="L46" s="104">
        <f>IF(EXACT(K46,""),"",IF(AND(K46&gt;='Perfil-Riscos'!$E$19,K46&lt;='Perfil-Riscos'!$F$19),1,IF(AND(K46&gt;='Perfil-Riscos'!$E$18,K46&lt;='Perfil-Riscos'!$F$18),2,IF(AND(K46&gt;='Perfil-Riscos'!$E$17,K46&lt;='Perfil-Riscos'!$F$17),3,IF(AND(K46&gt;='Perfil-Riscos'!$E$16,K46&lt;='Perfil-Riscos'!$F$16),4,5)))))</f>
        <v>1</v>
      </c>
      <c r="M46" s="105" t="s">
        <v>92</v>
      </c>
      <c r="N46" s="32"/>
      <c r="O46" s="106" t="s">
        <v>90</v>
      </c>
      <c r="P46" s="101">
        <f>IF(ISBLANK(O46),"",MATCH(O46,Parametros!$W$2:$W$6,0))</f>
        <v>1</v>
      </c>
      <c r="Q46" s="101" t="s">
        <v>91</v>
      </c>
      <c r="R46" s="101">
        <v>1</v>
      </c>
      <c r="S46" s="101">
        <f t="shared" si="13"/>
        <v>1</v>
      </c>
      <c r="T46" s="104">
        <f t="shared" si="14"/>
        <v>1</v>
      </c>
      <c r="U46" s="107"/>
      <c r="V46" s="109"/>
    </row>
    <row r="47" spans="1:22" ht="38.25">
      <c r="A47" s="147">
        <v>39</v>
      </c>
      <c r="B47" s="134" t="s">
        <v>96</v>
      </c>
      <c r="C47" s="129" t="s">
        <v>1127</v>
      </c>
      <c r="D47" s="61" t="s">
        <v>103</v>
      </c>
      <c r="E47" s="62" t="s">
        <v>103</v>
      </c>
      <c r="F47" s="123" t="s">
        <v>1092</v>
      </c>
      <c r="G47" s="101" t="s">
        <v>90</v>
      </c>
      <c r="H47" s="101">
        <f>IF(ISBLANK(G47),"",MATCH(G47,Parametros!$W$2:$W$6,0))</f>
        <v>1</v>
      </c>
      <c r="I47" s="102" t="s">
        <v>91</v>
      </c>
      <c r="J47" s="103">
        <f>IF(ISBLANK(I47),"",MATCH(I47,Parametros!$X$2:$X$6,0))</f>
        <v>1</v>
      </c>
      <c r="K47" s="101">
        <f t="shared" si="12"/>
        <v>1</v>
      </c>
      <c r="L47" s="104">
        <f>IF(EXACT(K47,""),"",IF(AND(K47&gt;='Perfil-Riscos'!$E$19,K47&lt;='Perfil-Riscos'!$F$19),1,IF(AND(K47&gt;='Perfil-Riscos'!$E$18,K47&lt;='Perfil-Riscos'!$F$18),2,IF(AND(K47&gt;='Perfil-Riscos'!$E$17,K47&lt;='Perfil-Riscos'!$F$17),3,IF(AND(K47&gt;='Perfil-Riscos'!$E$16,K47&lt;='Perfil-Riscos'!$F$16),4,5)))))</f>
        <v>1</v>
      </c>
      <c r="M47" s="105" t="s">
        <v>92</v>
      </c>
      <c r="N47" s="32"/>
      <c r="O47" s="106" t="s">
        <v>90</v>
      </c>
      <c r="P47" s="101">
        <f>IF(ISBLANK(O47),"",MATCH(O47,Parametros!$W$2:$W$6,0))</f>
        <v>1</v>
      </c>
      <c r="Q47" s="101" t="s">
        <v>91</v>
      </c>
      <c r="R47" s="101">
        <f>IF(ISBLANK(Q47),"",MATCH(Q47,Parametros!$X$2:$X$6,0))</f>
        <v>1</v>
      </c>
      <c r="S47" s="101">
        <f t="shared" si="13"/>
        <v>1</v>
      </c>
      <c r="T47" s="104">
        <f t="shared" si="14"/>
        <v>1</v>
      </c>
      <c r="U47" s="107"/>
      <c r="V47" s="109"/>
    </row>
    <row r="48" spans="1:22" ht="90">
      <c r="A48" s="147">
        <v>40</v>
      </c>
      <c r="B48" s="135" t="s">
        <v>104</v>
      </c>
      <c r="C48" s="129" t="s">
        <v>1075</v>
      </c>
      <c r="D48" s="61" t="s">
        <v>105</v>
      </c>
      <c r="E48" s="62" t="s">
        <v>105</v>
      </c>
      <c r="F48" s="124" t="s">
        <v>106</v>
      </c>
      <c r="G48" s="101" t="s">
        <v>90</v>
      </c>
      <c r="H48" s="101">
        <f>IF(ISBLANK(G48),"",MATCH(G48,Parametros!$W$2:$W$6,0))</f>
        <v>1</v>
      </c>
      <c r="I48" s="102" t="s">
        <v>91</v>
      </c>
      <c r="J48" s="103">
        <f>IF(ISBLANK(I48),"",MATCH(I48,Parametros!$X$2:$X$6,0))</f>
        <v>1</v>
      </c>
      <c r="K48" s="101">
        <f t="shared" si="12"/>
        <v>1</v>
      </c>
      <c r="L48" s="104">
        <f>IF(EXACT(K48,""),"",IF(AND(K48&gt;='Perfil-Riscos'!$E$19,K48&lt;='Perfil-Riscos'!$F$19),1,IF(AND(K48&gt;='Perfil-Riscos'!$E$18,K48&lt;='Perfil-Riscos'!$F$18),2,IF(AND(K48&gt;='Perfil-Riscos'!$E$17,K48&lt;='Perfil-Riscos'!$F$17),3,IF(AND(K48&gt;='Perfil-Riscos'!$E$16,K48&lt;='Perfil-Riscos'!$F$16),4,5)))))</f>
        <v>1</v>
      </c>
      <c r="M48" s="105" t="s">
        <v>92</v>
      </c>
      <c r="N48" s="113"/>
      <c r="O48" s="106" t="s">
        <v>90</v>
      </c>
      <c r="P48" s="101">
        <f>IF(ISBLANK(O48),"",MATCH(O48,Parametros!$W$2:$W$6,0))</f>
        <v>1</v>
      </c>
      <c r="Q48" s="101" t="s">
        <v>91</v>
      </c>
      <c r="R48" s="101">
        <f>IF(ISBLANK(Q48),"",MATCH(Q48,Parametros!$X$2:$X$6,0))</f>
        <v>1</v>
      </c>
      <c r="S48" s="101">
        <f t="shared" si="13"/>
        <v>1</v>
      </c>
      <c r="T48" s="104">
        <f t="shared" si="14"/>
        <v>1</v>
      </c>
      <c r="U48" s="110" t="s">
        <v>107</v>
      </c>
      <c r="V48" s="109"/>
    </row>
    <row r="49" spans="1:22" ht="63.75">
      <c r="A49" s="147">
        <v>41</v>
      </c>
      <c r="B49" s="135" t="s">
        <v>104</v>
      </c>
      <c r="C49" s="129" t="s">
        <v>1075</v>
      </c>
      <c r="D49" s="61" t="s">
        <v>108</v>
      </c>
      <c r="E49" s="62" t="s">
        <v>108</v>
      </c>
      <c r="F49" s="112"/>
      <c r="G49" s="101" t="s">
        <v>90</v>
      </c>
      <c r="H49" s="101">
        <f>IF(ISBLANK(G49),"",MATCH(G49,Parametros!$W$2:$W$6,0))</f>
        <v>1</v>
      </c>
      <c r="I49" s="102" t="s">
        <v>91</v>
      </c>
      <c r="J49" s="103">
        <f>IF(ISBLANK(I49),"",MATCH(I49,Parametros!$X$2:$X$6,0))</f>
        <v>1</v>
      </c>
      <c r="K49" s="101">
        <f t="shared" si="12"/>
        <v>1</v>
      </c>
      <c r="L49" s="104">
        <f>IF(EXACT(K49,""),"",IF(AND(K49&gt;='Perfil-Riscos'!$E$19,K49&lt;='Perfil-Riscos'!$F$19),1,IF(AND(K49&gt;='Perfil-Riscos'!$E$18,K49&lt;='Perfil-Riscos'!$F$18),2,IF(AND(K49&gt;='Perfil-Riscos'!$E$17,K49&lt;='Perfil-Riscos'!$F$17),3,IF(AND(K49&gt;='Perfil-Riscos'!$E$16,K49&lt;='Perfil-Riscos'!$F$16),4,5)))))</f>
        <v>1</v>
      </c>
      <c r="M49" s="105" t="s">
        <v>92</v>
      </c>
      <c r="N49" s="113"/>
      <c r="O49" s="106" t="s">
        <v>90</v>
      </c>
      <c r="P49" s="101">
        <f>IF(ISBLANK(O49),"",MATCH(O49,Parametros!$W$2:$W$6,0))</f>
        <v>1</v>
      </c>
      <c r="Q49" s="101" t="s">
        <v>91</v>
      </c>
      <c r="R49" s="101">
        <f>IF(ISBLANK(Q49),"",MATCH(Q49,Parametros!$X$2:$X$6,0))</f>
        <v>1</v>
      </c>
      <c r="S49" s="101">
        <f t="shared" si="13"/>
        <v>1</v>
      </c>
      <c r="T49" s="104">
        <f t="shared" si="14"/>
        <v>1</v>
      </c>
      <c r="U49" s="110"/>
      <c r="V49" s="109"/>
    </row>
    <row r="50" spans="1:22" ht="51">
      <c r="A50" s="147">
        <v>42</v>
      </c>
      <c r="B50" s="135" t="s">
        <v>104</v>
      </c>
      <c r="C50" s="129" t="s">
        <v>1075</v>
      </c>
      <c r="D50" s="61" t="s">
        <v>109</v>
      </c>
      <c r="E50" s="62" t="s">
        <v>109</v>
      </c>
      <c r="F50" s="112"/>
      <c r="G50" s="101" t="s">
        <v>90</v>
      </c>
      <c r="H50" s="101">
        <f>IF(ISBLANK(G50),"",MATCH(G50,Parametros!$W$2:$W$6,0))</f>
        <v>1</v>
      </c>
      <c r="I50" s="102" t="s">
        <v>91</v>
      </c>
      <c r="J50" s="103">
        <f>IF(ISBLANK(I50),"",MATCH(I50,Parametros!$X$2:$X$6,0))</f>
        <v>1</v>
      </c>
      <c r="K50" s="101">
        <f t="shared" si="12"/>
        <v>1</v>
      </c>
      <c r="L50" s="104">
        <f>IF(EXACT(K50,""),"",IF(AND(K50&gt;='Perfil-Riscos'!$E$19,K50&lt;='Perfil-Riscos'!$F$19),1,IF(AND(K50&gt;='Perfil-Riscos'!$E$18,K50&lt;='Perfil-Riscos'!$F$18),2,IF(AND(K50&gt;='Perfil-Riscos'!$E$17,K50&lt;='Perfil-Riscos'!$F$17),3,IF(AND(K50&gt;='Perfil-Riscos'!$E$16,K50&lt;='Perfil-Riscos'!$F$16),4,5)))))</f>
        <v>1</v>
      </c>
      <c r="M50" s="105" t="s">
        <v>92</v>
      </c>
      <c r="N50" s="113"/>
      <c r="O50" s="106" t="s">
        <v>90</v>
      </c>
      <c r="P50" s="101">
        <f>IF(ISBLANK(O50),"",MATCH(O50,Parametros!$W$2:$W$6,0))</f>
        <v>1</v>
      </c>
      <c r="Q50" s="101" t="s">
        <v>91</v>
      </c>
      <c r="R50" s="101">
        <f>IF(ISBLANK(Q50),"",MATCH(Q50,Parametros!$X$2:$X$6,0))</f>
        <v>1</v>
      </c>
      <c r="S50" s="101">
        <f t="shared" si="13"/>
        <v>1</v>
      </c>
      <c r="T50" s="104">
        <f t="shared" si="14"/>
        <v>1</v>
      </c>
      <c r="U50" s="110"/>
      <c r="V50" s="109"/>
    </row>
    <row r="51" spans="1:22" ht="38.25">
      <c r="A51" s="147">
        <v>43</v>
      </c>
      <c r="B51" s="135" t="s">
        <v>104</v>
      </c>
      <c r="C51" s="129" t="s">
        <v>1075</v>
      </c>
      <c r="D51" s="61" t="s">
        <v>110</v>
      </c>
      <c r="E51" s="62" t="s">
        <v>110</v>
      </c>
      <c r="F51" s="112"/>
      <c r="G51" s="101" t="s">
        <v>90</v>
      </c>
      <c r="H51" s="101">
        <f>IF(ISBLANK(G51),"",MATCH(G51,Parametros!$W$2:$W$6,0))</f>
        <v>1</v>
      </c>
      <c r="I51" s="102" t="s">
        <v>91</v>
      </c>
      <c r="J51" s="103">
        <f>IF(ISBLANK(I51),"",MATCH(I51,Parametros!$X$2:$X$6,0))</f>
        <v>1</v>
      </c>
      <c r="K51" s="101">
        <f t="shared" si="12"/>
        <v>1</v>
      </c>
      <c r="L51" s="104">
        <f>IF(EXACT(K51,""),"",IF(AND(K51&gt;='Perfil-Riscos'!$E$19,K51&lt;='Perfil-Riscos'!$F$19),1,IF(AND(K51&gt;='Perfil-Riscos'!$E$18,K51&lt;='Perfil-Riscos'!$F$18),2,IF(AND(K51&gt;='Perfil-Riscos'!$E$17,K51&lt;='Perfil-Riscos'!$F$17),3,IF(AND(K51&gt;='Perfil-Riscos'!$E$16,K51&lt;='Perfil-Riscos'!$F$16),4,5)))))</f>
        <v>1</v>
      </c>
      <c r="M51" s="105" t="s">
        <v>92</v>
      </c>
      <c r="N51" s="113"/>
      <c r="O51" s="106" t="s">
        <v>90</v>
      </c>
      <c r="P51" s="101">
        <f>IF(ISBLANK(O51),"",MATCH(O51,Parametros!$W$2:$W$6,0))</f>
        <v>1</v>
      </c>
      <c r="Q51" s="101" t="s">
        <v>91</v>
      </c>
      <c r="R51" s="101">
        <f>IF(ISBLANK(Q51),"",MATCH(Q51,Parametros!$X$2:$X$6,0))</f>
        <v>1</v>
      </c>
      <c r="S51" s="101">
        <f t="shared" si="13"/>
        <v>1</v>
      </c>
      <c r="T51" s="104">
        <f t="shared" si="14"/>
        <v>1</v>
      </c>
      <c r="U51" s="110"/>
      <c r="V51" s="109"/>
    </row>
    <row r="52" spans="1:22" ht="38.25">
      <c r="A52" s="147">
        <v>44</v>
      </c>
      <c r="B52" s="135" t="s">
        <v>104</v>
      </c>
      <c r="C52" s="129" t="s">
        <v>1075</v>
      </c>
      <c r="D52" s="61" t="s">
        <v>111</v>
      </c>
      <c r="E52" s="62" t="s">
        <v>111</v>
      </c>
      <c r="F52" s="112"/>
      <c r="G52" s="101" t="s">
        <v>90</v>
      </c>
      <c r="H52" s="101">
        <f>IF(ISBLANK(G52),"",MATCH(G52,Parametros!$W$2:$W$6,0))</f>
        <v>1</v>
      </c>
      <c r="I52" s="102" t="s">
        <v>91</v>
      </c>
      <c r="J52" s="103">
        <f>IF(ISBLANK(I52),"",MATCH(I52,Parametros!$X$2:$X$6,0))</f>
        <v>1</v>
      </c>
      <c r="K52" s="101">
        <f t="shared" si="12"/>
        <v>1</v>
      </c>
      <c r="L52" s="104">
        <f>IF(EXACT(K52,""),"",IF(AND(K52&gt;='Perfil-Riscos'!$E$19,K52&lt;='Perfil-Riscos'!$F$19),1,IF(AND(K52&gt;='Perfil-Riscos'!$E$18,K52&lt;='Perfil-Riscos'!$F$18),2,IF(AND(K52&gt;='Perfil-Riscos'!$E$17,K52&lt;='Perfil-Riscos'!$F$17),3,IF(AND(K52&gt;='Perfil-Riscos'!$E$16,K52&lt;='Perfil-Riscos'!$F$16),4,5)))))</f>
        <v>1</v>
      </c>
      <c r="M52" s="105" t="s">
        <v>92</v>
      </c>
      <c r="N52" s="113"/>
      <c r="O52" s="106" t="s">
        <v>90</v>
      </c>
      <c r="P52" s="101">
        <f>IF(ISBLANK(O52),"",MATCH(O52,Parametros!$W$2:$W$6,0))</f>
        <v>1</v>
      </c>
      <c r="Q52" s="101" t="s">
        <v>91</v>
      </c>
      <c r="R52" s="101">
        <f>IF(ISBLANK(Q52),"",MATCH(Q52,Parametros!$X$2:$X$6,0))</f>
        <v>1</v>
      </c>
      <c r="S52" s="101">
        <f t="shared" si="13"/>
        <v>1</v>
      </c>
      <c r="T52" s="104">
        <f t="shared" si="14"/>
        <v>1</v>
      </c>
      <c r="U52" s="110"/>
      <c r="V52" s="109"/>
    </row>
    <row r="53" spans="1:22" ht="38.25">
      <c r="A53" s="147">
        <v>45</v>
      </c>
      <c r="B53" s="135" t="s">
        <v>104</v>
      </c>
      <c r="C53" s="129" t="s">
        <v>1075</v>
      </c>
      <c r="D53" s="61" t="s">
        <v>112</v>
      </c>
      <c r="E53" s="62" t="s">
        <v>112</v>
      </c>
      <c r="F53" s="100"/>
      <c r="G53" s="101" t="s">
        <v>90</v>
      </c>
      <c r="H53" s="101">
        <f>IF(ISBLANK(G53),"",MATCH(G53,Parametros!$W$2:$W$6,0))</f>
        <v>1</v>
      </c>
      <c r="I53" s="102" t="s">
        <v>91</v>
      </c>
      <c r="J53" s="103">
        <f>IF(ISBLANK(I53),"",MATCH(I53,Parametros!$X$2:$X$6,0))</f>
        <v>1</v>
      </c>
      <c r="K53" s="101">
        <f t="shared" si="12"/>
        <v>1</v>
      </c>
      <c r="L53" s="104">
        <f>IF(EXACT(K53,""),"",IF(AND(K53&gt;='Perfil-Riscos'!$E$19,K53&lt;='Perfil-Riscos'!$F$19),1,IF(AND(K53&gt;='Perfil-Riscos'!$E$18,K53&lt;='Perfil-Riscos'!$F$18),2,IF(AND(K53&gt;='Perfil-Riscos'!$E$17,K53&lt;='Perfil-Riscos'!$F$17),3,IF(AND(K53&gt;='Perfil-Riscos'!$E$16,K53&lt;='Perfil-Riscos'!$F$16),4,5)))))</f>
        <v>1</v>
      </c>
      <c r="M53" s="105" t="s">
        <v>92</v>
      </c>
      <c r="N53" s="113"/>
      <c r="O53" s="106" t="s">
        <v>90</v>
      </c>
      <c r="P53" s="101">
        <f>IF(ISBLANK(O53),"",MATCH(O53,Parametros!$W$2:$W$6,0))</f>
        <v>1</v>
      </c>
      <c r="Q53" s="101" t="s">
        <v>91</v>
      </c>
      <c r="R53" s="101">
        <f>IF(ISBLANK(Q53),"",MATCH(Q53,Parametros!$X$2:$X$6,0))</f>
        <v>1</v>
      </c>
      <c r="S53" s="101">
        <f t="shared" si="13"/>
        <v>1</v>
      </c>
      <c r="T53" s="104">
        <f t="shared" si="14"/>
        <v>1</v>
      </c>
      <c r="U53" s="110"/>
      <c r="V53" s="109"/>
    </row>
    <row r="54" spans="1:22" ht="30">
      <c r="A54" s="147">
        <v>46</v>
      </c>
      <c r="B54" s="135" t="s">
        <v>104</v>
      </c>
      <c r="C54" s="129" t="s">
        <v>1075</v>
      </c>
      <c r="D54" s="61" t="s">
        <v>113</v>
      </c>
      <c r="E54" s="62" t="s">
        <v>113</v>
      </c>
      <c r="F54" s="100"/>
      <c r="G54" s="101" t="s">
        <v>90</v>
      </c>
      <c r="H54" s="101">
        <f>IF(ISBLANK(G54),"",MATCH(G54,Parametros!$W$2:$W$6,0))</f>
        <v>1</v>
      </c>
      <c r="I54" s="102" t="s">
        <v>91</v>
      </c>
      <c r="J54" s="103">
        <f>IF(ISBLANK(I54),"",MATCH(I54,Parametros!$X$2:$X$6,0))</f>
        <v>1</v>
      </c>
      <c r="K54" s="101">
        <f t="shared" si="12"/>
        <v>1</v>
      </c>
      <c r="L54" s="104">
        <f>IF(EXACT(K54,""),"",IF(AND(K54&gt;='Perfil-Riscos'!$E$19,K54&lt;='Perfil-Riscos'!$F$19),1,IF(AND(K54&gt;='Perfil-Riscos'!$E$18,K54&lt;='Perfil-Riscos'!$F$18),2,IF(AND(K54&gt;='Perfil-Riscos'!$E$17,K54&lt;='Perfil-Riscos'!$F$17),3,IF(AND(K54&gt;='Perfil-Riscos'!$E$16,K54&lt;='Perfil-Riscos'!$F$16),4,5)))))</f>
        <v>1</v>
      </c>
      <c r="M54" s="105" t="s">
        <v>92</v>
      </c>
      <c r="N54" s="113"/>
      <c r="O54" s="106" t="s">
        <v>90</v>
      </c>
      <c r="P54" s="101">
        <f>IF(ISBLANK(O54),"",MATCH(O54,Parametros!$W$2:$W$6,0))</f>
        <v>1</v>
      </c>
      <c r="Q54" s="101" t="s">
        <v>91</v>
      </c>
      <c r="R54" s="101">
        <f>IF(ISBLANK(Q54),"",MATCH(Q54,Parametros!$X$2:$X$6,0))</f>
        <v>1</v>
      </c>
      <c r="S54" s="101">
        <f t="shared" si="13"/>
        <v>1</v>
      </c>
      <c r="T54" s="104">
        <f t="shared" si="14"/>
        <v>1</v>
      </c>
      <c r="U54" s="110"/>
      <c r="V54" s="109"/>
    </row>
    <row r="55" spans="1:22" ht="38.25">
      <c r="A55" s="147">
        <v>47</v>
      </c>
      <c r="B55" s="135" t="s">
        <v>104</v>
      </c>
      <c r="C55" s="129" t="s">
        <v>1075</v>
      </c>
      <c r="D55" s="61" t="s">
        <v>114</v>
      </c>
      <c r="E55" s="62" t="s">
        <v>114</v>
      </c>
      <c r="F55" s="100"/>
      <c r="G55" s="101" t="s">
        <v>90</v>
      </c>
      <c r="H55" s="101">
        <f>IF(ISBLANK(G55),"",MATCH(G55,Parametros!$W$2:$W$6,0))</f>
        <v>1</v>
      </c>
      <c r="I55" s="102" t="s">
        <v>91</v>
      </c>
      <c r="J55" s="103">
        <f>IF(ISBLANK(I55),"",MATCH(I55,Parametros!$X$2:$X$6,0))</f>
        <v>1</v>
      </c>
      <c r="K55" s="101">
        <f t="shared" si="12"/>
        <v>1</v>
      </c>
      <c r="L55" s="104">
        <f>IF(EXACT(K55,""),"",IF(AND(K55&gt;='Perfil-Riscos'!$E$19,K55&lt;='Perfil-Riscos'!$F$19),1,IF(AND(K55&gt;='Perfil-Riscos'!$E$18,K55&lt;='Perfil-Riscos'!$F$18),2,IF(AND(K55&gt;='Perfil-Riscos'!$E$17,K55&lt;='Perfil-Riscos'!$F$17),3,IF(AND(K55&gt;='Perfil-Riscos'!$E$16,K55&lt;='Perfil-Riscos'!$F$16),4,5)))))</f>
        <v>1</v>
      </c>
      <c r="M55" s="105" t="s">
        <v>92</v>
      </c>
      <c r="N55" s="113"/>
      <c r="O55" s="106" t="s">
        <v>90</v>
      </c>
      <c r="P55" s="101">
        <f>IF(ISBLANK(O55),"",MATCH(O55,Parametros!$W$2:$W$6,0))</f>
        <v>1</v>
      </c>
      <c r="Q55" s="101" t="s">
        <v>91</v>
      </c>
      <c r="R55" s="101">
        <f>IF(ISBLANK(Q55),"",MATCH(Q55,Parametros!$X$2:$X$6,0))</f>
        <v>1</v>
      </c>
      <c r="S55" s="101">
        <f t="shared" si="13"/>
        <v>1</v>
      </c>
      <c r="T55" s="104">
        <f t="shared" si="14"/>
        <v>1</v>
      </c>
      <c r="U55" s="110"/>
      <c r="V55" s="109"/>
    </row>
    <row r="56" spans="1:22" ht="76.5">
      <c r="A56" s="147">
        <v>48</v>
      </c>
      <c r="B56" s="135" t="s">
        <v>104</v>
      </c>
      <c r="C56" s="129" t="s">
        <v>1094</v>
      </c>
      <c r="D56" s="61" t="s">
        <v>115</v>
      </c>
      <c r="E56" s="62" t="s">
        <v>115</v>
      </c>
      <c r="F56" s="100" t="s">
        <v>116</v>
      </c>
      <c r="G56" s="101" t="s">
        <v>90</v>
      </c>
      <c r="H56" s="101">
        <f>IF(ISBLANK(G56),"",MATCH(G56,Parametros!$W$2:$W$6,0))</f>
        <v>1</v>
      </c>
      <c r="I56" s="102" t="s">
        <v>91</v>
      </c>
      <c r="J56" s="103">
        <f>IF(ISBLANK(I56),"",MATCH(I56,Parametros!$X$2:$X$6,0))</f>
        <v>1</v>
      </c>
      <c r="K56" s="101">
        <f t="shared" si="12"/>
        <v>1</v>
      </c>
      <c r="L56" s="104">
        <f>IF(EXACT(K56,""),"",IF(AND(K56&gt;='Perfil-Riscos'!$E$19,K56&lt;='Perfil-Riscos'!$F$19),1,IF(AND(K56&gt;='Perfil-Riscos'!$E$18,K56&lt;='Perfil-Riscos'!$F$18),2,IF(AND(K56&gt;='Perfil-Riscos'!$E$17,K56&lt;='Perfil-Riscos'!$F$17),3,IF(AND(K56&gt;='Perfil-Riscos'!$E$16,K56&lt;='Perfil-Riscos'!$F$16),4,5)))))</f>
        <v>1</v>
      </c>
      <c r="M56" s="105" t="s">
        <v>92</v>
      </c>
      <c r="N56" s="114" t="s">
        <v>117</v>
      </c>
      <c r="O56" s="106" t="s">
        <v>90</v>
      </c>
      <c r="P56" s="101">
        <f>IF(ISBLANK(O56),"",MATCH(O56,Parametros!$W$2:$W$6,0))</f>
        <v>1</v>
      </c>
      <c r="Q56" s="101" t="s">
        <v>91</v>
      </c>
      <c r="R56" s="101">
        <f>IF(ISBLANK(Q56),"",MATCH(Q56,Parametros!$X$2:$X$6,0))</f>
        <v>1</v>
      </c>
      <c r="S56" s="101">
        <f t="shared" si="13"/>
        <v>1</v>
      </c>
      <c r="T56" s="104">
        <f t="shared" si="14"/>
        <v>1</v>
      </c>
      <c r="U56" s="110" t="s">
        <v>93</v>
      </c>
      <c r="V56" s="109">
        <v>43678</v>
      </c>
    </row>
    <row r="57" spans="1:22" ht="63.75">
      <c r="A57" s="147">
        <v>49</v>
      </c>
      <c r="B57" s="135" t="s">
        <v>104</v>
      </c>
      <c r="C57" s="129" t="s">
        <v>1094</v>
      </c>
      <c r="D57" s="61" t="s">
        <v>118</v>
      </c>
      <c r="E57" s="62" t="s">
        <v>118</v>
      </c>
      <c r="F57" s="100" t="s">
        <v>116</v>
      </c>
      <c r="G57" s="101" t="s">
        <v>90</v>
      </c>
      <c r="H57" s="101">
        <f>IF(ISBLANK(G57),"",MATCH(G57,Parametros!$W$2:$W$6,0))</f>
        <v>1</v>
      </c>
      <c r="I57" s="102" t="s">
        <v>91</v>
      </c>
      <c r="J57" s="103">
        <f>IF(ISBLANK(I57),"",MATCH(I57,Parametros!$X$2:$X$6,0))</f>
        <v>1</v>
      </c>
      <c r="K57" s="101">
        <f t="shared" si="12"/>
        <v>1</v>
      </c>
      <c r="L57" s="104">
        <f>IF(EXACT(K57,""),"",IF(AND(K57&gt;='Perfil-Riscos'!$E$19,K57&lt;='Perfil-Riscos'!$F$19),1,IF(AND(K57&gt;='Perfil-Riscos'!$E$18,K57&lt;='Perfil-Riscos'!$F$18),2,IF(AND(K57&gt;='Perfil-Riscos'!$E$17,K57&lt;='Perfil-Riscos'!$F$17),3,IF(AND(K57&gt;='Perfil-Riscos'!$E$16,K57&lt;='Perfil-Riscos'!$F$16),4,5)))))</f>
        <v>1</v>
      </c>
      <c r="M57" s="105" t="s">
        <v>92</v>
      </c>
      <c r="N57" s="114"/>
      <c r="O57" s="106" t="s">
        <v>90</v>
      </c>
      <c r="P57" s="101">
        <f>IF(ISBLANK(O57),"",MATCH(O57,Parametros!$W$2:$W$6,0))</f>
        <v>1</v>
      </c>
      <c r="Q57" s="101" t="s">
        <v>91</v>
      </c>
      <c r="R57" s="101">
        <f>IF(ISBLANK(Q57),"",MATCH(Q57,Parametros!$X$2:$X$6,0))</f>
        <v>1</v>
      </c>
      <c r="S57" s="101">
        <f t="shared" si="13"/>
        <v>1</v>
      </c>
      <c r="T57" s="104">
        <f t="shared" si="14"/>
        <v>1</v>
      </c>
      <c r="U57" s="110"/>
      <c r="V57" s="109"/>
    </row>
    <row r="58" spans="1:22" ht="38.25">
      <c r="A58" s="147">
        <v>50</v>
      </c>
      <c r="B58" s="135" t="s">
        <v>104</v>
      </c>
      <c r="C58" s="129" t="s">
        <v>1094</v>
      </c>
      <c r="D58" s="61" t="s">
        <v>119</v>
      </c>
      <c r="E58" s="62" t="s">
        <v>119</v>
      </c>
      <c r="F58" s="100" t="s">
        <v>116</v>
      </c>
      <c r="G58" s="101" t="s">
        <v>90</v>
      </c>
      <c r="H58" s="101">
        <f>IF(ISBLANK(G58),"",MATCH(G58,Parametros!$W$2:$W$6,0))</f>
        <v>1</v>
      </c>
      <c r="I58" s="102" t="s">
        <v>91</v>
      </c>
      <c r="J58" s="103">
        <f>IF(ISBLANK(I58),"",MATCH(I58,Parametros!$X$2:$X$6,0))</f>
        <v>1</v>
      </c>
      <c r="K58" s="101">
        <f t="shared" si="12"/>
        <v>1</v>
      </c>
      <c r="L58" s="104">
        <f>IF(EXACT(K58,""),"",IF(AND(K58&gt;='Perfil-Riscos'!$E$19,K58&lt;='Perfil-Riscos'!$F$19),1,IF(AND(K58&gt;='Perfil-Riscos'!$E$18,K58&lt;='Perfil-Riscos'!$F$18),2,IF(AND(K58&gt;='Perfil-Riscos'!$E$17,K58&lt;='Perfil-Riscos'!$F$17),3,IF(AND(K58&gt;='Perfil-Riscos'!$E$16,K58&lt;='Perfil-Riscos'!$F$16),4,5)))))</f>
        <v>1</v>
      </c>
      <c r="M58" s="105" t="s">
        <v>92</v>
      </c>
      <c r="N58" s="114"/>
      <c r="O58" s="106" t="s">
        <v>90</v>
      </c>
      <c r="P58" s="101">
        <f>IF(ISBLANK(O58),"",MATCH(O58,Parametros!$W$2:$W$6,0))</f>
        <v>1</v>
      </c>
      <c r="Q58" s="101" t="s">
        <v>91</v>
      </c>
      <c r="R58" s="101">
        <f>IF(ISBLANK(Q58),"",MATCH(Q58,Parametros!$X$2:$X$6,0))</f>
        <v>1</v>
      </c>
      <c r="S58" s="101">
        <f t="shared" si="13"/>
        <v>1</v>
      </c>
      <c r="T58" s="104">
        <f t="shared" si="14"/>
        <v>1</v>
      </c>
      <c r="U58" s="110"/>
      <c r="V58" s="109"/>
    </row>
    <row r="59" spans="1:22" ht="63.75">
      <c r="A59" s="147">
        <v>51</v>
      </c>
      <c r="B59" s="135" t="s">
        <v>104</v>
      </c>
      <c r="C59" s="129" t="s">
        <v>1094</v>
      </c>
      <c r="D59" s="61" t="s">
        <v>120</v>
      </c>
      <c r="E59" s="62" t="s">
        <v>120</v>
      </c>
      <c r="F59" s="100" t="s">
        <v>116</v>
      </c>
      <c r="G59" s="101" t="s">
        <v>90</v>
      </c>
      <c r="H59" s="101">
        <f>IF(ISBLANK(G59),"",MATCH(G59,Parametros!$W$2:$W$6,0))</f>
        <v>1</v>
      </c>
      <c r="I59" s="102" t="s">
        <v>91</v>
      </c>
      <c r="J59" s="103">
        <f>IF(ISBLANK(I59),"",MATCH(I59,Parametros!$X$2:$X$6,0))</f>
        <v>1</v>
      </c>
      <c r="K59" s="101">
        <f t="shared" si="12"/>
        <v>1</v>
      </c>
      <c r="L59" s="104">
        <f>IF(EXACT(K59,""),"",IF(AND(K59&gt;='Perfil-Riscos'!$E$19,K59&lt;='Perfil-Riscos'!$F$19),1,IF(AND(K59&gt;='Perfil-Riscos'!$E$18,K59&lt;='Perfil-Riscos'!$F$18),2,IF(AND(K59&gt;='Perfil-Riscos'!$E$17,K59&lt;='Perfil-Riscos'!$F$17),3,IF(AND(K59&gt;='Perfil-Riscos'!$E$16,K59&lt;='Perfil-Riscos'!$F$16),4,5)))))</f>
        <v>1</v>
      </c>
      <c r="M59" s="105" t="s">
        <v>92</v>
      </c>
      <c r="N59" s="114"/>
      <c r="O59" s="106" t="s">
        <v>90</v>
      </c>
      <c r="P59" s="101">
        <f>IF(ISBLANK(O59),"",MATCH(O59,Parametros!$W$2:$W$6,0))</f>
        <v>1</v>
      </c>
      <c r="Q59" s="101" t="s">
        <v>91</v>
      </c>
      <c r="R59" s="101">
        <f>IF(ISBLANK(Q59),"",MATCH(Q59,Parametros!$X$2:$X$6,0))</f>
        <v>1</v>
      </c>
      <c r="S59" s="101">
        <f t="shared" si="13"/>
        <v>1</v>
      </c>
      <c r="T59" s="104">
        <f t="shared" si="14"/>
        <v>1</v>
      </c>
      <c r="U59" s="110"/>
      <c r="V59" s="109"/>
    </row>
    <row r="60" spans="1:22" ht="30">
      <c r="A60" s="147">
        <v>52</v>
      </c>
      <c r="B60" s="135" t="s">
        <v>104</v>
      </c>
      <c r="C60" s="129" t="s">
        <v>1086</v>
      </c>
      <c r="D60" s="61" t="s">
        <v>121</v>
      </c>
      <c r="E60" s="62" t="s">
        <v>121</v>
      </c>
      <c r="F60" s="100" t="s">
        <v>122</v>
      </c>
      <c r="G60" s="101" t="s">
        <v>90</v>
      </c>
      <c r="H60" s="101">
        <f>IF(ISBLANK(G60),"",MATCH(G60,Parametros!$W$2:$W$6,0))</f>
        <v>1</v>
      </c>
      <c r="I60" s="102" t="s">
        <v>91</v>
      </c>
      <c r="J60" s="103">
        <f>IF(ISBLANK(I60),"",MATCH(I60,Parametros!$X$2:$X$6,0))</f>
        <v>1</v>
      </c>
      <c r="K60" s="101">
        <f t="shared" si="12"/>
        <v>1</v>
      </c>
      <c r="L60" s="104">
        <f>IF(EXACT(K60,""),"",IF(AND(K60&gt;='Perfil-Riscos'!$E$19,K60&lt;='Perfil-Riscos'!$F$19),1,IF(AND(K60&gt;='Perfil-Riscos'!$E$18,K60&lt;='Perfil-Riscos'!$F$18),2,IF(AND(K60&gt;='Perfil-Riscos'!$E$17,K60&lt;='Perfil-Riscos'!$F$17),3,IF(AND(K60&gt;='Perfil-Riscos'!$E$16,K60&lt;='Perfil-Riscos'!$F$16),4,5)))))</f>
        <v>1</v>
      </c>
      <c r="M60" s="105" t="s">
        <v>92</v>
      </c>
      <c r="N60" s="115"/>
      <c r="O60" s="106" t="s">
        <v>90</v>
      </c>
      <c r="P60" s="101">
        <f>IF(ISBLANK(O60),"",MATCH(O60,Parametros!$W$2:$W$6,0))</f>
        <v>1</v>
      </c>
      <c r="Q60" s="101" t="s">
        <v>91</v>
      </c>
      <c r="R60" s="101">
        <f>IF(ISBLANK(Q60),"",MATCH(Q60,Parametros!$X$2:$X$6,0))</f>
        <v>1</v>
      </c>
      <c r="S60" s="101">
        <f t="shared" si="13"/>
        <v>1</v>
      </c>
      <c r="T60" s="104">
        <f t="shared" si="14"/>
        <v>1</v>
      </c>
      <c r="U60" s="107"/>
      <c r="V60" s="109"/>
    </row>
    <row r="61" spans="1:22" ht="51">
      <c r="A61" s="147">
        <v>53</v>
      </c>
      <c r="B61" s="135" t="s">
        <v>104</v>
      </c>
      <c r="C61" s="129" t="s">
        <v>1086</v>
      </c>
      <c r="D61" s="61" t="s">
        <v>123</v>
      </c>
      <c r="E61" s="62" t="s">
        <v>123</v>
      </c>
      <c r="F61" s="100"/>
      <c r="G61" s="101" t="s">
        <v>90</v>
      </c>
      <c r="H61" s="101">
        <f>IF(ISBLANK(G61),"",MATCH(G61,Parametros!$W$2:$W$6,0))</f>
        <v>1</v>
      </c>
      <c r="I61" s="102" t="s">
        <v>91</v>
      </c>
      <c r="J61" s="103">
        <f>IF(ISBLANK(I61),"",MATCH(I61,Parametros!$X$2:$X$6,0))</f>
        <v>1</v>
      </c>
      <c r="K61" s="101">
        <f t="shared" si="12"/>
        <v>1</v>
      </c>
      <c r="L61" s="104">
        <f>IF(EXACT(K61,""),"",IF(AND(K61&gt;='Perfil-Riscos'!$E$19,K61&lt;='Perfil-Riscos'!$F$19),1,IF(AND(K61&gt;='Perfil-Riscos'!$E$18,K61&lt;='Perfil-Riscos'!$F$18),2,IF(AND(K61&gt;='Perfil-Riscos'!$E$17,K61&lt;='Perfil-Riscos'!$F$17),3,IF(AND(K61&gt;='Perfil-Riscos'!$E$16,K61&lt;='Perfil-Riscos'!$F$16),4,5)))))</f>
        <v>1</v>
      </c>
      <c r="M61" s="105" t="s">
        <v>92</v>
      </c>
      <c r="N61" s="115"/>
      <c r="O61" s="106" t="s">
        <v>90</v>
      </c>
      <c r="P61" s="101">
        <f>IF(ISBLANK(O61),"",MATCH(O61,Parametros!$W$2:$W$6,0))</f>
        <v>1</v>
      </c>
      <c r="Q61" s="101" t="s">
        <v>91</v>
      </c>
      <c r="R61" s="101">
        <f>IF(ISBLANK(Q61),"",MATCH(Q61,Parametros!$X$2:$X$6,0))</f>
        <v>1</v>
      </c>
      <c r="S61" s="101">
        <f t="shared" si="13"/>
        <v>1</v>
      </c>
      <c r="T61" s="104">
        <f t="shared" si="14"/>
        <v>1</v>
      </c>
      <c r="U61" s="107"/>
      <c r="V61" s="109"/>
    </row>
    <row r="62" spans="1:22" ht="38.25">
      <c r="A62" s="147">
        <v>54</v>
      </c>
      <c r="B62" s="135" t="s">
        <v>104</v>
      </c>
      <c r="C62" s="129" t="s">
        <v>1086</v>
      </c>
      <c r="D62" s="61" t="s">
        <v>124</v>
      </c>
      <c r="E62" s="62" t="s">
        <v>124</v>
      </c>
      <c r="F62" s="100"/>
      <c r="G62" s="101" t="s">
        <v>90</v>
      </c>
      <c r="H62" s="101">
        <f>IF(ISBLANK(G62),"",MATCH(G62,Parametros!$W$2:$W$6,0))</f>
        <v>1</v>
      </c>
      <c r="I62" s="102" t="s">
        <v>91</v>
      </c>
      <c r="J62" s="103">
        <f>IF(ISBLANK(I62),"",MATCH(I62,Parametros!$X$2:$X$6,0))</f>
        <v>1</v>
      </c>
      <c r="K62" s="101">
        <f t="shared" ref="K62:K89" si="15">IF(ISBLANK(J62),"",PRODUCT(J62,H62))</f>
        <v>1</v>
      </c>
      <c r="L62" s="104">
        <f>IF(EXACT(K62,""),"",IF(AND(K62&gt;='Perfil-Riscos'!$E$19,K62&lt;='Perfil-Riscos'!$F$19),1,IF(AND(K62&gt;='Perfil-Riscos'!$E$18,K62&lt;='Perfil-Riscos'!$F$18),2,IF(AND(K62&gt;='Perfil-Riscos'!$E$17,K62&lt;='Perfil-Riscos'!$F$17),3,IF(AND(K62&gt;='Perfil-Riscos'!$E$16,K62&lt;='Perfil-Riscos'!$F$16),4,5)))))</f>
        <v>1</v>
      </c>
      <c r="M62" s="105" t="s">
        <v>92</v>
      </c>
      <c r="N62" s="115"/>
      <c r="O62" s="106" t="s">
        <v>90</v>
      </c>
      <c r="P62" s="101">
        <f>IF(ISBLANK(O62),"",MATCH(O62,Parametros!$W$2:$W$6,0))</f>
        <v>1</v>
      </c>
      <c r="Q62" s="101" t="s">
        <v>91</v>
      </c>
      <c r="R62" s="101">
        <f>IF(ISBLANK(Q62),"",MATCH(Q62,Parametros!$X$2:$X$6,0))</f>
        <v>1</v>
      </c>
      <c r="S62" s="101">
        <f t="shared" ref="S62:S89" si="16">IF(ISBLANK(R62),"",PRODUCT(R62,P62))</f>
        <v>1</v>
      </c>
      <c r="T62" s="104">
        <f t="shared" ref="T62:T89" si="17">IF(EXACT(S62,""),"",IF(S62=0,0,IF(S62&lt;20,1,IF(S62&lt;40,2,IF(S62&lt;60,3,IF(S62&lt;80,4,5))))))</f>
        <v>1</v>
      </c>
      <c r="U62" s="107"/>
      <c r="V62" s="109"/>
    </row>
    <row r="63" spans="1:22" ht="38.25">
      <c r="A63" s="147">
        <v>55</v>
      </c>
      <c r="B63" s="135" t="s">
        <v>104</v>
      </c>
      <c r="C63" s="129" t="s">
        <v>1086</v>
      </c>
      <c r="D63" s="61" t="s">
        <v>125</v>
      </c>
      <c r="E63" s="62" t="s">
        <v>125</v>
      </c>
      <c r="F63" s="100"/>
      <c r="G63" s="101" t="s">
        <v>90</v>
      </c>
      <c r="H63" s="101">
        <f>IF(ISBLANK(G63),"",MATCH(G63,Parametros!$W$2:$W$6,0))</f>
        <v>1</v>
      </c>
      <c r="I63" s="102" t="s">
        <v>91</v>
      </c>
      <c r="J63" s="103">
        <f>IF(ISBLANK(I63),"",MATCH(I63,Parametros!$X$2:$X$6,0))</f>
        <v>1</v>
      </c>
      <c r="K63" s="101">
        <f t="shared" si="15"/>
        <v>1</v>
      </c>
      <c r="L63" s="104">
        <f>IF(EXACT(K63,""),"",IF(AND(K63&gt;='Perfil-Riscos'!$E$19,K63&lt;='Perfil-Riscos'!$F$19),1,IF(AND(K63&gt;='Perfil-Riscos'!$E$18,K63&lt;='Perfil-Riscos'!$F$18),2,IF(AND(K63&gt;='Perfil-Riscos'!$E$17,K63&lt;='Perfil-Riscos'!$F$17),3,IF(AND(K63&gt;='Perfil-Riscos'!$E$16,K63&lt;='Perfil-Riscos'!$F$16),4,5)))))</f>
        <v>1</v>
      </c>
      <c r="M63" s="105" t="s">
        <v>92</v>
      </c>
      <c r="N63" s="115"/>
      <c r="O63" s="106" t="s">
        <v>90</v>
      </c>
      <c r="P63" s="101">
        <f>IF(ISBLANK(O63),"",MATCH(O63,Parametros!$W$2:$W$6,0))</f>
        <v>1</v>
      </c>
      <c r="Q63" s="101" t="s">
        <v>91</v>
      </c>
      <c r="R63" s="101">
        <f>IF(ISBLANK(Q63),"",MATCH(Q63,Parametros!$X$2:$X$6,0))</f>
        <v>1</v>
      </c>
      <c r="S63" s="101">
        <f t="shared" si="16"/>
        <v>1</v>
      </c>
      <c r="T63" s="104">
        <f t="shared" si="17"/>
        <v>1</v>
      </c>
      <c r="U63" s="107"/>
      <c r="V63" s="109"/>
    </row>
    <row r="64" spans="1:22" ht="51">
      <c r="A64" s="147">
        <v>56</v>
      </c>
      <c r="B64" s="135" t="s">
        <v>104</v>
      </c>
      <c r="C64" s="129" t="s">
        <v>1086</v>
      </c>
      <c r="D64" s="61" t="s">
        <v>126</v>
      </c>
      <c r="E64" s="62" t="s">
        <v>126</v>
      </c>
      <c r="F64" s="100"/>
      <c r="G64" s="101" t="s">
        <v>90</v>
      </c>
      <c r="H64" s="101">
        <f>IF(ISBLANK(G64),"",MATCH(G64,Parametros!$W$2:$W$6,0))</f>
        <v>1</v>
      </c>
      <c r="I64" s="102" t="s">
        <v>91</v>
      </c>
      <c r="J64" s="103">
        <f>IF(ISBLANK(I64),"",MATCH(I64,Parametros!$X$2:$X$6,0))</f>
        <v>1</v>
      </c>
      <c r="K64" s="101">
        <f t="shared" si="15"/>
        <v>1</v>
      </c>
      <c r="L64" s="104">
        <f>IF(EXACT(K64,""),"",IF(AND(K64&gt;='Perfil-Riscos'!$E$19,K64&lt;='Perfil-Riscos'!$F$19),1,IF(AND(K64&gt;='Perfil-Riscos'!$E$18,K64&lt;='Perfil-Riscos'!$F$18),2,IF(AND(K64&gt;='Perfil-Riscos'!$E$17,K64&lt;='Perfil-Riscos'!$F$17),3,IF(AND(K64&gt;='Perfil-Riscos'!$E$16,K64&lt;='Perfil-Riscos'!$F$16),4,5)))))</f>
        <v>1</v>
      </c>
      <c r="M64" s="105" t="s">
        <v>92</v>
      </c>
      <c r="N64" s="32"/>
      <c r="O64" s="106" t="s">
        <v>90</v>
      </c>
      <c r="P64" s="101">
        <f>IF(ISBLANK(O64),"",MATCH(O64,Parametros!$W$2:$W$6,0))</f>
        <v>1</v>
      </c>
      <c r="Q64" s="101" t="s">
        <v>91</v>
      </c>
      <c r="R64" s="101">
        <f>IF(ISBLANK(Q64),"",MATCH(Q64,Parametros!$X$2:$X$6,0))</f>
        <v>1</v>
      </c>
      <c r="S64" s="101">
        <f t="shared" si="16"/>
        <v>1</v>
      </c>
      <c r="T64" s="104">
        <f t="shared" si="17"/>
        <v>1</v>
      </c>
      <c r="U64" s="107"/>
      <c r="V64" s="109"/>
    </row>
    <row r="65" spans="1:22" ht="38.25">
      <c r="A65" s="147">
        <v>57</v>
      </c>
      <c r="B65" s="135" t="s">
        <v>104</v>
      </c>
      <c r="C65" s="129" t="s">
        <v>1086</v>
      </c>
      <c r="D65" s="61" t="s">
        <v>127</v>
      </c>
      <c r="E65" s="62" t="s">
        <v>127</v>
      </c>
      <c r="F65" s="100"/>
      <c r="G65" s="101" t="s">
        <v>90</v>
      </c>
      <c r="H65" s="101">
        <f>IF(ISBLANK(G65),"",MATCH(G65,Parametros!$W$2:$W$6,0))</f>
        <v>1</v>
      </c>
      <c r="I65" s="102" t="s">
        <v>91</v>
      </c>
      <c r="J65" s="103">
        <f>IF(ISBLANK(I65),"",MATCH(I65,Parametros!$X$2:$X$6,0))</f>
        <v>1</v>
      </c>
      <c r="K65" s="101">
        <f t="shared" si="15"/>
        <v>1</v>
      </c>
      <c r="L65" s="104">
        <f>IF(EXACT(K65,""),"",IF(AND(K65&gt;='Perfil-Riscos'!$E$19,K65&lt;='Perfil-Riscos'!$F$19),1,IF(AND(K65&gt;='Perfil-Riscos'!$E$18,K65&lt;='Perfil-Riscos'!$F$18),2,IF(AND(K65&gt;='Perfil-Riscos'!$E$17,K65&lt;='Perfil-Riscos'!$F$17),3,IF(AND(K65&gt;='Perfil-Riscos'!$E$16,K65&lt;='Perfil-Riscos'!$F$16),4,5)))))</f>
        <v>1</v>
      </c>
      <c r="M65" s="105" t="s">
        <v>92</v>
      </c>
      <c r="N65" s="32"/>
      <c r="O65" s="106" t="s">
        <v>90</v>
      </c>
      <c r="P65" s="101">
        <f>IF(ISBLANK(O65),"",MATCH(O65,Parametros!$W$2:$W$6,0))</f>
        <v>1</v>
      </c>
      <c r="Q65" s="101" t="s">
        <v>91</v>
      </c>
      <c r="R65" s="101">
        <f>IF(ISBLANK(Q65),"",MATCH(Q65,Parametros!$X$2:$X$6,0))</f>
        <v>1</v>
      </c>
      <c r="S65" s="101">
        <f t="shared" si="16"/>
        <v>1</v>
      </c>
      <c r="T65" s="104">
        <f t="shared" si="17"/>
        <v>1</v>
      </c>
      <c r="U65" s="107"/>
      <c r="V65" s="109"/>
    </row>
    <row r="66" spans="1:22" ht="38.25">
      <c r="A66" s="147">
        <v>58</v>
      </c>
      <c r="B66" s="135" t="s">
        <v>104</v>
      </c>
      <c r="C66" s="129" t="s">
        <v>1086</v>
      </c>
      <c r="D66" s="61" t="s">
        <v>128</v>
      </c>
      <c r="E66" s="62" t="s">
        <v>128</v>
      </c>
      <c r="F66" s="100"/>
      <c r="G66" s="101" t="s">
        <v>90</v>
      </c>
      <c r="H66" s="101">
        <f>IF(ISBLANK(G66),"",MATCH(G66,Parametros!$W$2:$W$6,0))</f>
        <v>1</v>
      </c>
      <c r="I66" s="102" t="s">
        <v>91</v>
      </c>
      <c r="J66" s="103">
        <f>IF(ISBLANK(I66),"",MATCH(I66,Parametros!$X$2:$X$6,0))</f>
        <v>1</v>
      </c>
      <c r="K66" s="101">
        <f t="shared" si="15"/>
        <v>1</v>
      </c>
      <c r="L66" s="104">
        <f>IF(EXACT(K66,""),"",IF(AND(K66&gt;='Perfil-Riscos'!$E$19,K66&lt;='Perfil-Riscos'!$F$19),1,IF(AND(K66&gt;='Perfil-Riscos'!$E$18,K66&lt;='Perfil-Riscos'!$F$18),2,IF(AND(K66&gt;='Perfil-Riscos'!$E$17,K66&lt;='Perfil-Riscos'!$F$17),3,IF(AND(K66&gt;='Perfil-Riscos'!$E$16,K66&lt;='Perfil-Riscos'!$F$16),4,5)))))</f>
        <v>1</v>
      </c>
      <c r="M66" s="105" t="s">
        <v>92</v>
      </c>
      <c r="N66" s="32"/>
      <c r="O66" s="106" t="s">
        <v>90</v>
      </c>
      <c r="P66" s="101">
        <f>IF(ISBLANK(O66),"",MATCH(O66,Parametros!$W$2:$W$6,0))</f>
        <v>1</v>
      </c>
      <c r="Q66" s="101" t="s">
        <v>91</v>
      </c>
      <c r="R66" s="101">
        <f>IF(ISBLANK(Q66),"",MATCH(Q66,Parametros!$X$2:$X$6,0))</f>
        <v>1</v>
      </c>
      <c r="S66" s="101">
        <f t="shared" si="16"/>
        <v>1</v>
      </c>
      <c r="T66" s="104">
        <f t="shared" si="17"/>
        <v>1</v>
      </c>
      <c r="U66" s="107"/>
      <c r="V66" s="109"/>
    </row>
    <row r="67" spans="1:22" ht="38.25">
      <c r="A67" s="147">
        <v>59</v>
      </c>
      <c r="B67" s="135" t="s">
        <v>104</v>
      </c>
      <c r="C67" s="129" t="s">
        <v>1086</v>
      </c>
      <c r="D67" s="61" t="s">
        <v>129</v>
      </c>
      <c r="E67" s="62" t="s">
        <v>129</v>
      </c>
      <c r="F67" s="100"/>
      <c r="G67" s="101" t="s">
        <v>90</v>
      </c>
      <c r="H67" s="101">
        <f>IF(ISBLANK(G67),"",MATCH(G67,Parametros!$W$2:$W$6,0))</f>
        <v>1</v>
      </c>
      <c r="I67" s="102" t="s">
        <v>91</v>
      </c>
      <c r="J67" s="103">
        <f>IF(ISBLANK(I67),"",MATCH(I67,Parametros!$X$2:$X$6,0))</f>
        <v>1</v>
      </c>
      <c r="K67" s="101">
        <f t="shared" si="15"/>
        <v>1</v>
      </c>
      <c r="L67" s="104">
        <f>IF(EXACT(K67,""),"",IF(AND(K67&gt;='Perfil-Riscos'!$E$19,K67&lt;='Perfil-Riscos'!$F$19),1,IF(AND(K67&gt;='Perfil-Riscos'!$E$18,K67&lt;='Perfil-Riscos'!$F$18),2,IF(AND(K67&gt;='Perfil-Riscos'!$E$17,K67&lt;='Perfil-Riscos'!$F$17),3,IF(AND(K67&gt;='Perfil-Riscos'!$E$16,K67&lt;='Perfil-Riscos'!$F$16),4,5)))))</f>
        <v>1</v>
      </c>
      <c r="M67" s="105" t="s">
        <v>92</v>
      </c>
      <c r="N67" s="108"/>
      <c r="O67" s="106" t="s">
        <v>90</v>
      </c>
      <c r="P67" s="101">
        <f>IF(ISBLANK(O67),"",MATCH(O67,Parametros!$W$2:$W$6,0))</f>
        <v>1</v>
      </c>
      <c r="Q67" s="101" t="s">
        <v>91</v>
      </c>
      <c r="R67" s="101">
        <f>IF(ISBLANK(Q67),"",MATCH(Q67,Parametros!$X$2:$X$6,0))</f>
        <v>1</v>
      </c>
      <c r="S67" s="101">
        <f t="shared" si="16"/>
        <v>1</v>
      </c>
      <c r="T67" s="104">
        <f t="shared" si="17"/>
        <v>1</v>
      </c>
      <c r="U67" s="107"/>
      <c r="V67" s="109"/>
    </row>
    <row r="68" spans="1:22" ht="30">
      <c r="A68" s="147">
        <v>60</v>
      </c>
      <c r="B68" s="135" t="s">
        <v>104</v>
      </c>
      <c r="C68" s="129" t="s">
        <v>1087</v>
      </c>
      <c r="D68" s="61" t="s">
        <v>130</v>
      </c>
      <c r="E68" s="62" t="s">
        <v>130</v>
      </c>
      <c r="F68" s="100"/>
      <c r="G68" s="101" t="s">
        <v>90</v>
      </c>
      <c r="H68" s="101">
        <f>IF(ISBLANK(G68),"",MATCH(G68,Parametros!$W$2:$W$6,0))</f>
        <v>1</v>
      </c>
      <c r="I68" s="102" t="s">
        <v>91</v>
      </c>
      <c r="J68" s="103">
        <f>IF(ISBLANK(I68),"",MATCH(I68,Parametros!$X$2:$X$6,0))</f>
        <v>1</v>
      </c>
      <c r="K68" s="101">
        <f t="shared" si="15"/>
        <v>1</v>
      </c>
      <c r="L68" s="104">
        <f>IF(EXACT(K68,""),"",IF(AND(K68&gt;='Perfil-Riscos'!$E$19,K68&lt;='Perfil-Riscos'!$F$19),1,IF(AND(K68&gt;='Perfil-Riscos'!$E$18,K68&lt;='Perfil-Riscos'!$F$18),2,IF(AND(K68&gt;='Perfil-Riscos'!$E$17,K68&lt;='Perfil-Riscos'!$F$17),3,IF(AND(K68&gt;='Perfil-Riscos'!$E$16,K68&lt;='Perfil-Riscos'!$F$16),4,5)))))</f>
        <v>1</v>
      </c>
      <c r="M68" s="105" t="s">
        <v>92</v>
      </c>
      <c r="N68" s="108"/>
      <c r="O68" s="106" t="s">
        <v>90</v>
      </c>
      <c r="P68" s="101">
        <f>IF(ISBLANK(O68),"",MATCH(O68,Parametros!$W$2:$W$6,0))</f>
        <v>1</v>
      </c>
      <c r="Q68" s="101" t="s">
        <v>91</v>
      </c>
      <c r="R68" s="101">
        <f>IF(ISBLANK(Q68),"",MATCH(Q68,Parametros!$X$2:$X$6,0))</f>
        <v>1</v>
      </c>
      <c r="S68" s="101">
        <f t="shared" si="16"/>
        <v>1</v>
      </c>
      <c r="T68" s="104">
        <f t="shared" si="17"/>
        <v>1</v>
      </c>
      <c r="U68" s="107"/>
      <c r="V68" s="109"/>
    </row>
    <row r="69" spans="1:22" ht="38.25">
      <c r="A69" s="147">
        <v>61</v>
      </c>
      <c r="B69" s="135" t="s">
        <v>104</v>
      </c>
      <c r="C69" s="129" t="s">
        <v>1087</v>
      </c>
      <c r="D69" s="61" t="s">
        <v>131</v>
      </c>
      <c r="E69" s="62" t="s">
        <v>131</v>
      </c>
      <c r="F69" s="100"/>
      <c r="G69" s="101" t="s">
        <v>90</v>
      </c>
      <c r="H69" s="101">
        <f>IF(ISBLANK(G69),"",MATCH(G69,Parametros!$W$2:$W$6,0))</f>
        <v>1</v>
      </c>
      <c r="I69" s="102" t="s">
        <v>91</v>
      </c>
      <c r="J69" s="103">
        <f>IF(ISBLANK(I69),"",MATCH(I69,Parametros!$X$2:$X$6,0))</f>
        <v>1</v>
      </c>
      <c r="K69" s="101">
        <f t="shared" si="15"/>
        <v>1</v>
      </c>
      <c r="L69" s="104">
        <f>IF(EXACT(K69,""),"",IF(AND(K69&gt;='Perfil-Riscos'!$E$19,K69&lt;='Perfil-Riscos'!$F$19),1,IF(AND(K69&gt;='Perfil-Riscos'!$E$18,K69&lt;='Perfil-Riscos'!$F$18),2,IF(AND(K69&gt;='Perfil-Riscos'!$E$17,K69&lt;='Perfil-Riscos'!$F$17),3,IF(AND(K69&gt;='Perfil-Riscos'!$E$16,K69&lt;='Perfil-Riscos'!$F$16),4,5)))))</f>
        <v>1</v>
      </c>
      <c r="M69" s="105" t="s">
        <v>92</v>
      </c>
      <c r="N69" s="108"/>
      <c r="O69" s="106" t="s">
        <v>90</v>
      </c>
      <c r="P69" s="101">
        <f>IF(ISBLANK(O69),"",MATCH(O69,Parametros!$W$2:$W$6,0))</f>
        <v>1</v>
      </c>
      <c r="Q69" s="101" t="s">
        <v>91</v>
      </c>
      <c r="R69" s="101">
        <f>IF(ISBLANK(Q69),"",MATCH(Q69,Parametros!$X$2:$X$6,0))</f>
        <v>1</v>
      </c>
      <c r="S69" s="101">
        <f t="shared" si="16"/>
        <v>1</v>
      </c>
      <c r="T69" s="104">
        <f t="shared" si="17"/>
        <v>1</v>
      </c>
      <c r="U69" s="107"/>
      <c r="V69" s="109"/>
    </row>
    <row r="70" spans="1:22" ht="51">
      <c r="A70" s="147">
        <v>62</v>
      </c>
      <c r="B70" s="135" t="s">
        <v>104</v>
      </c>
      <c r="C70" s="129" t="s">
        <v>1088</v>
      </c>
      <c r="D70" s="61" t="s">
        <v>132</v>
      </c>
      <c r="E70" s="62" t="s">
        <v>132</v>
      </c>
      <c r="F70" s="116" t="s">
        <v>133</v>
      </c>
      <c r="G70" s="101" t="s">
        <v>90</v>
      </c>
      <c r="H70" s="101">
        <f>IF(ISBLANK(G70),"",MATCH(G70,Parametros!$W$2:$W$6,0))</f>
        <v>1</v>
      </c>
      <c r="I70" s="102" t="s">
        <v>91</v>
      </c>
      <c r="J70" s="103">
        <f>IF(ISBLANK(I70),"",MATCH(I70,Parametros!$X$2:$X$6,0))</f>
        <v>1</v>
      </c>
      <c r="K70" s="101">
        <f t="shared" si="15"/>
        <v>1</v>
      </c>
      <c r="L70" s="104">
        <f>IF(EXACT(K70,""),"",IF(AND(K70&gt;='Perfil-Riscos'!$E$19,K70&lt;='Perfil-Riscos'!$F$19),1,IF(AND(K70&gt;='Perfil-Riscos'!$E$18,K70&lt;='Perfil-Riscos'!$F$18),2,IF(AND(K70&gt;='Perfil-Riscos'!$E$17,K70&lt;='Perfil-Riscos'!$F$17),3,IF(AND(K70&gt;='Perfil-Riscos'!$E$16,K70&lt;='Perfil-Riscos'!$F$16),4,5)))))</f>
        <v>1</v>
      </c>
      <c r="M70" s="105" t="s">
        <v>92</v>
      </c>
      <c r="N70" s="113" t="s">
        <v>134</v>
      </c>
      <c r="O70" s="106" t="s">
        <v>90</v>
      </c>
      <c r="P70" s="101">
        <f>IF(ISBLANK(O70),"",MATCH(O70,Parametros!$W$2:$W$6,0))</f>
        <v>1</v>
      </c>
      <c r="Q70" s="101" t="s">
        <v>91</v>
      </c>
      <c r="R70" s="101">
        <f>IF(ISBLANK(Q70),"",MATCH(Q70,Parametros!$X$2:$X$6,0))</f>
        <v>1</v>
      </c>
      <c r="S70" s="101">
        <f t="shared" si="16"/>
        <v>1</v>
      </c>
      <c r="T70" s="104">
        <f t="shared" si="17"/>
        <v>1</v>
      </c>
      <c r="U70" s="110" t="s">
        <v>107</v>
      </c>
      <c r="V70" s="109"/>
    </row>
    <row r="71" spans="1:22" ht="30">
      <c r="A71" s="147">
        <v>63</v>
      </c>
      <c r="B71" s="135" t="s">
        <v>104</v>
      </c>
      <c r="C71" s="129" t="s">
        <v>1088</v>
      </c>
      <c r="D71" s="61" t="s">
        <v>135</v>
      </c>
      <c r="E71" s="62" t="s">
        <v>135</v>
      </c>
      <c r="F71" s="116"/>
      <c r="G71" s="101" t="s">
        <v>90</v>
      </c>
      <c r="H71" s="101">
        <f>IF(ISBLANK(G71),"",MATCH(G71,Parametros!$W$2:$W$6,0))</f>
        <v>1</v>
      </c>
      <c r="I71" s="102" t="s">
        <v>91</v>
      </c>
      <c r="J71" s="103">
        <f>IF(ISBLANK(I71),"",MATCH(I71,Parametros!$X$2:$X$6,0))</f>
        <v>1</v>
      </c>
      <c r="K71" s="101">
        <f t="shared" si="15"/>
        <v>1</v>
      </c>
      <c r="L71" s="104">
        <f>IF(EXACT(K71,""),"",IF(AND(K71&gt;='Perfil-Riscos'!$E$19,K71&lt;='Perfil-Riscos'!$F$19),1,IF(AND(K71&gt;='Perfil-Riscos'!$E$18,K71&lt;='Perfil-Riscos'!$F$18),2,IF(AND(K71&gt;='Perfil-Riscos'!$E$17,K71&lt;='Perfil-Riscos'!$F$17),3,IF(AND(K71&gt;='Perfil-Riscos'!$E$16,K71&lt;='Perfil-Riscos'!$F$16),4,5)))))</f>
        <v>1</v>
      </c>
      <c r="M71" s="105" t="s">
        <v>92</v>
      </c>
      <c r="N71" s="113"/>
      <c r="O71" s="106" t="s">
        <v>90</v>
      </c>
      <c r="P71" s="101">
        <f>IF(ISBLANK(O71),"",MATCH(O71,Parametros!$W$2:$W$6,0))</f>
        <v>1</v>
      </c>
      <c r="Q71" s="101" t="s">
        <v>91</v>
      </c>
      <c r="R71" s="101">
        <f>IF(ISBLANK(Q71),"",MATCH(Q71,Parametros!$X$2:$X$6,0))</f>
        <v>1</v>
      </c>
      <c r="S71" s="101">
        <f t="shared" si="16"/>
        <v>1</v>
      </c>
      <c r="T71" s="104">
        <f t="shared" si="17"/>
        <v>1</v>
      </c>
      <c r="U71" s="110"/>
      <c r="V71" s="109"/>
    </row>
    <row r="72" spans="1:22" ht="38.25">
      <c r="A72" s="147">
        <v>64</v>
      </c>
      <c r="B72" s="135" t="s">
        <v>104</v>
      </c>
      <c r="C72" s="129" t="s">
        <v>1088</v>
      </c>
      <c r="D72" s="61" t="s">
        <v>136</v>
      </c>
      <c r="E72" s="62" t="s">
        <v>136</v>
      </c>
      <c r="F72" s="116"/>
      <c r="G72" s="101" t="s">
        <v>90</v>
      </c>
      <c r="H72" s="101">
        <f>IF(ISBLANK(G72),"",MATCH(G72,Parametros!$W$2:$W$6,0))</f>
        <v>1</v>
      </c>
      <c r="I72" s="102" t="s">
        <v>91</v>
      </c>
      <c r="J72" s="103">
        <f>IF(ISBLANK(I72),"",MATCH(I72,Parametros!$X$2:$X$6,0))</f>
        <v>1</v>
      </c>
      <c r="K72" s="101">
        <f t="shared" si="15"/>
        <v>1</v>
      </c>
      <c r="L72" s="104">
        <f>IF(EXACT(K72,""),"",IF(AND(K72&gt;='Perfil-Riscos'!$E$19,K72&lt;='Perfil-Riscos'!$F$19),1,IF(AND(K72&gt;='Perfil-Riscos'!$E$18,K72&lt;='Perfil-Riscos'!$F$18),2,IF(AND(K72&gt;='Perfil-Riscos'!$E$17,K72&lt;='Perfil-Riscos'!$F$17),3,IF(AND(K72&gt;='Perfil-Riscos'!$E$16,K72&lt;='Perfil-Riscos'!$F$16),4,5)))))</f>
        <v>1</v>
      </c>
      <c r="M72" s="105" t="s">
        <v>92</v>
      </c>
      <c r="N72" s="113"/>
      <c r="O72" s="106" t="s">
        <v>90</v>
      </c>
      <c r="P72" s="101">
        <f>IF(ISBLANK(O72),"",MATCH(O72,Parametros!$W$2:$W$6,0))</f>
        <v>1</v>
      </c>
      <c r="Q72" s="101" t="s">
        <v>91</v>
      </c>
      <c r="R72" s="101">
        <f>IF(ISBLANK(Q72),"",MATCH(Q72,Parametros!$X$2:$X$6,0))</f>
        <v>1</v>
      </c>
      <c r="S72" s="101">
        <f t="shared" si="16"/>
        <v>1</v>
      </c>
      <c r="T72" s="104">
        <f t="shared" si="17"/>
        <v>1</v>
      </c>
      <c r="U72" s="110"/>
      <c r="V72" s="109"/>
    </row>
    <row r="73" spans="1:22" ht="30">
      <c r="A73" s="147">
        <v>65</v>
      </c>
      <c r="B73" s="135" t="s">
        <v>104</v>
      </c>
      <c r="C73" s="129" t="s">
        <v>1088</v>
      </c>
      <c r="D73" s="61" t="s">
        <v>137</v>
      </c>
      <c r="E73" s="62" t="s">
        <v>137</v>
      </c>
      <c r="F73" s="116"/>
      <c r="G73" s="101" t="s">
        <v>90</v>
      </c>
      <c r="H73" s="101">
        <f>IF(ISBLANK(G73),"",MATCH(G73,Parametros!$W$2:$W$6,0))</f>
        <v>1</v>
      </c>
      <c r="I73" s="102" t="s">
        <v>91</v>
      </c>
      <c r="J73" s="103">
        <f>IF(ISBLANK(I73),"",MATCH(I73,Parametros!$X$2:$X$6,0))</f>
        <v>1</v>
      </c>
      <c r="K73" s="101">
        <f t="shared" si="15"/>
        <v>1</v>
      </c>
      <c r="L73" s="104">
        <f>IF(EXACT(K73,""),"",IF(AND(K73&gt;='Perfil-Riscos'!$E$19,K73&lt;='Perfil-Riscos'!$F$19),1,IF(AND(K73&gt;='Perfil-Riscos'!$E$18,K73&lt;='Perfil-Riscos'!$F$18),2,IF(AND(K73&gt;='Perfil-Riscos'!$E$17,K73&lt;='Perfil-Riscos'!$F$17),3,IF(AND(K73&gt;='Perfil-Riscos'!$E$16,K73&lt;='Perfil-Riscos'!$F$16),4,5)))))</f>
        <v>1</v>
      </c>
      <c r="M73" s="105" t="s">
        <v>92</v>
      </c>
      <c r="N73" s="113"/>
      <c r="O73" s="106" t="s">
        <v>90</v>
      </c>
      <c r="P73" s="101">
        <f>IF(ISBLANK(O73),"",MATCH(O73,Parametros!$W$2:$W$6,0))</f>
        <v>1</v>
      </c>
      <c r="Q73" s="101" t="s">
        <v>91</v>
      </c>
      <c r="R73" s="101">
        <f>IF(ISBLANK(Q73),"",MATCH(Q73,Parametros!$X$2:$X$6,0))</f>
        <v>1</v>
      </c>
      <c r="S73" s="101">
        <f t="shared" si="16"/>
        <v>1</v>
      </c>
      <c r="T73" s="104">
        <f t="shared" si="17"/>
        <v>1</v>
      </c>
      <c r="U73" s="110"/>
      <c r="V73" s="109"/>
    </row>
    <row r="74" spans="1:22" ht="38.25">
      <c r="A74" s="147">
        <v>66</v>
      </c>
      <c r="B74" s="135" t="s">
        <v>104</v>
      </c>
      <c r="C74" s="129" t="s">
        <v>1088</v>
      </c>
      <c r="D74" s="61" t="s">
        <v>138</v>
      </c>
      <c r="E74" s="62" t="s">
        <v>138</v>
      </c>
      <c r="F74" s="100" t="s">
        <v>139</v>
      </c>
      <c r="G74" s="101" t="s">
        <v>90</v>
      </c>
      <c r="H74" s="101">
        <f>IF(ISBLANK(G74),"",MATCH(G74,Parametros!$W$2:$W$6,0))</f>
        <v>1</v>
      </c>
      <c r="I74" s="102" t="s">
        <v>91</v>
      </c>
      <c r="J74" s="103">
        <f>IF(ISBLANK(I74),"",MATCH(I74,Parametros!$X$2:$X$6,0))</f>
        <v>1</v>
      </c>
      <c r="K74" s="101">
        <f t="shared" si="15"/>
        <v>1</v>
      </c>
      <c r="L74" s="104">
        <f>IF(EXACT(K74,""),"",IF(AND(K74&gt;='Perfil-Riscos'!$E$19,K74&lt;='Perfil-Riscos'!$F$19),1,IF(AND(K74&gt;='Perfil-Riscos'!$E$18,K74&lt;='Perfil-Riscos'!$F$18),2,IF(AND(K74&gt;='Perfil-Riscos'!$E$17,K74&lt;='Perfil-Riscos'!$F$17),3,IF(AND(K74&gt;='Perfil-Riscos'!$E$16,K74&lt;='Perfil-Riscos'!$F$16),4,5)))))</f>
        <v>1</v>
      </c>
      <c r="M74" s="105" t="s">
        <v>92</v>
      </c>
      <c r="N74" s="113"/>
      <c r="O74" s="106" t="s">
        <v>90</v>
      </c>
      <c r="P74" s="101">
        <f>IF(ISBLANK(O74),"",MATCH(O74,Parametros!$W$2:$W$6,0))</f>
        <v>1</v>
      </c>
      <c r="Q74" s="101" t="s">
        <v>91</v>
      </c>
      <c r="R74" s="101">
        <f>IF(ISBLANK(Q74),"",MATCH(Q74,Parametros!$X$2:$X$6,0))</f>
        <v>1</v>
      </c>
      <c r="S74" s="101">
        <f t="shared" si="16"/>
        <v>1</v>
      </c>
      <c r="T74" s="104">
        <f t="shared" si="17"/>
        <v>1</v>
      </c>
      <c r="U74" s="110" t="s">
        <v>140</v>
      </c>
      <c r="V74" s="109">
        <v>43831</v>
      </c>
    </row>
    <row r="75" spans="1:22" ht="63.75">
      <c r="A75" s="147">
        <v>67</v>
      </c>
      <c r="B75" s="135" t="s">
        <v>104</v>
      </c>
      <c r="C75" s="129" t="s">
        <v>1088</v>
      </c>
      <c r="D75" s="61" t="s">
        <v>141</v>
      </c>
      <c r="E75" s="62" t="s">
        <v>141</v>
      </c>
      <c r="F75" s="116"/>
      <c r="G75" s="101" t="s">
        <v>90</v>
      </c>
      <c r="H75" s="101">
        <f>IF(ISBLANK(G75),"",MATCH(G75,Parametros!$W$2:$W$6,0))</f>
        <v>1</v>
      </c>
      <c r="I75" s="102" t="s">
        <v>91</v>
      </c>
      <c r="J75" s="103">
        <f>IF(ISBLANK(I75),"",MATCH(I75,Parametros!$X$2:$X$6,0))</f>
        <v>1</v>
      </c>
      <c r="K75" s="101">
        <f t="shared" si="15"/>
        <v>1</v>
      </c>
      <c r="L75" s="104">
        <f>IF(EXACT(K75,""),"",IF(AND(K75&gt;='Perfil-Riscos'!$E$19,K75&lt;='Perfil-Riscos'!$F$19),1,IF(AND(K75&gt;='Perfil-Riscos'!$E$18,K75&lt;='Perfil-Riscos'!$F$18),2,IF(AND(K75&gt;='Perfil-Riscos'!$E$17,K75&lt;='Perfil-Riscos'!$F$17),3,IF(AND(K75&gt;='Perfil-Riscos'!$E$16,K75&lt;='Perfil-Riscos'!$F$16),4,5)))))</f>
        <v>1</v>
      </c>
      <c r="M75" s="105" t="s">
        <v>92</v>
      </c>
      <c r="N75" s="113"/>
      <c r="O75" s="106" t="s">
        <v>90</v>
      </c>
      <c r="P75" s="101">
        <f>IF(ISBLANK(O75),"",MATCH(O75,Parametros!$W$2:$W$6,0))</f>
        <v>1</v>
      </c>
      <c r="Q75" s="101" t="s">
        <v>91</v>
      </c>
      <c r="R75" s="101">
        <f>IF(ISBLANK(Q75),"",MATCH(Q75,Parametros!$X$2:$X$6,0))</f>
        <v>1</v>
      </c>
      <c r="S75" s="101">
        <f t="shared" si="16"/>
        <v>1</v>
      </c>
      <c r="T75" s="104">
        <f t="shared" si="17"/>
        <v>1</v>
      </c>
      <c r="U75" s="110"/>
      <c r="V75" s="109"/>
    </row>
    <row r="76" spans="1:22" ht="63.75">
      <c r="A76" s="147">
        <v>68</v>
      </c>
      <c r="B76" s="135" t="s">
        <v>104</v>
      </c>
      <c r="C76" s="129" t="s">
        <v>1084</v>
      </c>
      <c r="D76" s="61" t="s">
        <v>142</v>
      </c>
      <c r="E76" s="62" t="s">
        <v>142</v>
      </c>
      <c r="F76" s="100" t="s">
        <v>143</v>
      </c>
      <c r="G76" s="101" t="s">
        <v>90</v>
      </c>
      <c r="H76" s="101">
        <f>IF(ISBLANK(G76),"",MATCH(G76,Parametros!$W$2:$W$6,0))</f>
        <v>1</v>
      </c>
      <c r="I76" s="102" t="s">
        <v>91</v>
      </c>
      <c r="J76" s="103">
        <f>IF(ISBLANK(I76),"",MATCH(I76,Parametros!$X$2:$X$6,0))</f>
        <v>1</v>
      </c>
      <c r="K76" s="101">
        <f t="shared" si="15"/>
        <v>1</v>
      </c>
      <c r="L76" s="104">
        <f>IF(EXACT(K76,""),"",IF(AND(K76&gt;='Perfil-Riscos'!$E$19,K76&lt;='Perfil-Riscos'!$F$19),1,IF(AND(K76&gt;='Perfil-Riscos'!$E$18,K76&lt;='Perfil-Riscos'!$F$18),2,IF(AND(K76&gt;='Perfil-Riscos'!$E$17,K76&lt;='Perfil-Riscos'!$F$17),3,IF(AND(K76&gt;='Perfil-Riscos'!$E$16,K76&lt;='Perfil-Riscos'!$F$16),4,5)))))</f>
        <v>1</v>
      </c>
      <c r="M76" s="105" t="s">
        <v>92</v>
      </c>
      <c r="N76" s="113"/>
      <c r="O76" s="106" t="s">
        <v>90</v>
      </c>
      <c r="P76" s="101">
        <f>IF(ISBLANK(O76),"",MATCH(O76,Parametros!$W$2:$W$6,0))</f>
        <v>1</v>
      </c>
      <c r="Q76" s="101" t="s">
        <v>91</v>
      </c>
      <c r="R76" s="101">
        <f>IF(ISBLANK(Q76),"",MATCH(Q76,Parametros!$X$2:$X$6,0))</f>
        <v>1</v>
      </c>
      <c r="S76" s="101">
        <f t="shared" si="16"/>
        <v>1</v>
      </c>
      <c r="T76" s="104">
        <f t="shared" si="17"/>
        <v>1</v>
      </c>
      <c r="U76" s="110" t="s">
        <v>107</v>
      </c>
      <c r="V76" s="109"/>
    </row>
    <row r="77" spans="1:22" ht="30">
      <c r="A77" s="147">
        <v>69</v>
      </c>
      <c r="B77" s="135" t="s">
        <v>104</v>
      </c>
      <c r="C77" s="129" t="s">
        <v>1084</v>
      </c>
      <c r="D77" s="61" t="s">
        <v>1137</v>
      </c>
      <c r="E77" s="62" t="s">
        <v>144</v>
      </c>
      <c r="F77" s="100"/>
      <c r="G77" s="101" t="s">
        <v>90</v>
      </c>
      <c r="H77" s="101">
        <f>IF(ISBLANK(G77),"",MATCH(G77,Parametros!$W$2:$W$6,0))</f>
        <v>1</v>
      </c>
      <c r="I77" s="102" t="s">
        <v>91</v>
      </c>
      <c r="J77" s="103">
        <f>IF(ISBLANK(I77),"",MATCH(I77,Parametros!$X$2:$X$6,0))</f>
        <v>1</v>
      </c>
      <c r="K77" s="101">
        <f t="shared" si="15"/>
        <v>1</v>
      </c>
      <c r="L77" s="104">
        <f>IF(EXACT(K77,""),"",IF(AND(K77&gt;='Perfil-Riscos'!$E$19,K77&lt;='Perfil-Riscos'!$F$19),1,IF(AND(K77&gt;='Perfil-Riscos'!$E$18,K77&lt;='Perfil-Riscos'!$F$18),2,IF(AND(K77&gt;='Perfil-Riscos'!$E$17,K77&lt;='Perfil-Riscos'!$F$17),3,IF(AND(K77&gt;='Perfil-Riscos'!$E$16,K77&lt;='Perfil-Riscos'!$F$16),4,5)))))</f>
        <v>1</v>
      </c>
      <c r="M77" s="105" t="s">
        <v>92</v>
      </c>
      <c r="N77" s="113"/>
      <c r="O77" s="106" t="s">
        <v>90</v>
      </c>
      <c r="P77" s="101">
        <f>IF(ISBLANK(O77),"",MATCH(O77,Parametros!$W$2:$W$6,0))</f>
        <v>1</v>
      </c>
      <c r="Q77" s="101" t="s">
        <v>91</v>
      </c>
      <c r="R77" s="101">
        <f>IF(ISBLANK(Q77),"",MATCH(Q77,Parametros!$X$2:$X$6,0))</f>
        <v>1</v>
      </c>
      <c r="S77" s="101">
        <f t="shared" si="16"/>
        <v>1</v>
      </c>
      <c r="T77" s="104">
        <f t="shared" si="17"/>
        <v>1</v>
      </c>
      <c r="U77" s="110"/>
      <c r="V77" s="109"/>
    </row>
    <row r="78" spans="1:22" ht="30">
      <c r="A78" s="147">
        <v>70</v>
      </c>
      <c r="B78" s="135" t="s">
        <v>104</v>
      </c>
      <c r="C78" s="129" t="s">
        <v>1084</v>
      </c>
      <c r="D78" s="61" t="s">
        <v>145</v>
      </c>
      <c r="E78" s="62" t="s">
        <v>145</v>
      </c>
      <c r="F78" s="100"/>
      <c r="G78" s="101" t="s">
        <v>90</v>
      </c>
      <c r="H78" s="101">
        <f>IF(ISBLANK(G78),"",MATCH(G78,Parametros!$W$2:$W$6,0))</f>
        <v>1</v>
      </c>
      <c r="I78" s="102" t="s">
        <v>91</v>
      </c>
      <c r="J78" s="103">
        <f>IF(ISBLANK(I78),"",MATCH(I78,Parametros!$X$2:$X$6,0))</f>
        <v>1</v>
      </c>
      <c r="K78" s="101">
        <f t="shared" si="15"/>
        <v>1</v>
      </c>
      <c r="L78" s="104">
        <f>IF(EXACT(K78,""),"",IF(AND(K78&gt;='Perfil-Riscos'!$E$19,K78&lt;='Perfil-Riscos'!$F$19),1,IF(AND(K78&gt;='Perfil-Riscos'!$E$18,K78&lt;='Perfil-Riscos'!$F$18),2,IF(AND(K78&gt;='Perfil-Riscos'!$E$17,K78&lt;='Perfil-Riscos'!$F$17),3,IF(AND(K78&gt;='Perfil-Riscos'!$E$16,K78&lt;='Perfil-Riscos'!$F$16),4,5)))))</f>
        <v>1</v>
      </c>
      <c r="M78" s="105" t="s">
        <v>92</v>
      </c>
      <c r="N78" s="113"/>
      <c r="O78" s="106" t="s">
        <v>90</v>
      </c>
      <c r="P78" s="101">
        <f>IF(ISBLANK(O78),"",MATCH(O78,Parametros!$W$2:$W$6,0))</f>
        <v>1</v>
      </c>
      <c r="Q78" s="101" t="s">
        <v>91</v>
      </c>
      <c r="R78" s="101">
        <f>IF(ISBLANK(Q78),"",MATCH(Q78,Parametros!$X$2:$X$6,0))</f>
        <v>1</v>
      </c>
      <c r="S78" s="101">
        <f t="shared" si="16"/>
        <v>1</v>
      </c>
      <c r="T78" s="104">
        <f t="shared" si="17"/>
        <v>1</v>
      </c>
      <c r="U78" s="110"/>
      <c r="V78" s="109"/>
    </row>
    <row r="79" spans="1:22" ht="30">
      <c r="A79" s="147">
        <v>71</v>
      </c>
      <c r="B79" s="135" t="s">
        <v>104</v>
      </c>
      <c r="C79" s="129" t="s">
        <v>1084</v>
      </c>
      <c r="D79" s="61" t="s">
        <v>146</v>
      </c>
      <c r="E79" s="62" t="s">
        <v>146</v>
      </c>
      <c r="F79" s="100"/>
      <c r="G79" s="101" t="s">
        <v>90</v>
      </c>
      <c r="H79" s="101">
        <f>IF(ISBLANK(G79),"",MATCH(G79,Parametros!$W$2:$W$6,0))</f>
        <v>1</v>
      </c>
      <c r="I79" s="102" t="s">
        <v>91</v>
      </c>
      <c r="J79" s="103">
        <f>IF(ISBLANK(I79),"",MATCH(I79,Parametros!$X$2:$X$6,0))</f>
        <v>1</v>
      </c>
      <c r="K79" s="101">
        <f t="shared" si="15"/>
        <v>1</v>
      </c>
      <c r="L79" s="104">
        <f>IF(EXACT(K79,""),"",IF(AND(K79&gt;='Perfil-Riscos'!$E$19,K79&lt;='Perfil-Riscos'!$F$19),1,IF(AND(K79&gt;='Perfil-Riscos'!$E$18,K79&lt;='Perfil-Riscos'!$F$18),2,IF(AND(K79&gt;='Perfil-Riscos'!$E$17,K79&lt;='Perfil-Riscos'!$F$17),3,IF(AND(K79&gt;='Perfil-Riscos'!$E$16,K79&lt;='Perfil-Riscos'!$F$16),4,5)))))</f>
        <v>1</v>
      </c>
      <c r="M79" s="105" t="s">
        <v>92</v>
      </c>
      <c r="N79" s="113"/>
      <c r="O79" s="106" t="s">
        <v>90</v>
      </c>
      <c r="P79" s="101">
        <f>IF(ISBLANK(O79),"",MATCH(O79,Parametros!$W$2:$W$6,0))</f>
        <v>1</v>
      </c>
      <c r="Q79" s="101" t="s">
        <v>91</v>
      </c>
      <c r="R79" s="101">
        <f>IF(ISBLANK(Q79),"",MATCH(Q79,Parametros!$X$2:$X$6,0))</f>
        <v>1</v>
      </c>
      <c r="S79" s="101">
        <f t="shared" si="16"/>
        <v>1</v>
      </c>
      <c r="T79" s="104">
        <f t="shared" si="17"/>
        <v>1</v>
      </c>
      <c r="U79" s="110"/>
      <c r="V79" s="109"/>
    </row>
    <row r="80" spans="1:22" ht="38.25">
      <c r="A80" s="147">
        <v>72</v>
      </c>
      <c r="B80" s="135" t="s">
        <v>104</v>
      </c>
      <c r="C80" s="129" t="s">
        <v>1084</v>
      </c>
      <c r="D80" s="61" t="s">
        <v>147</v>
      </c>
      <c r="E80" s="62" t="s">
        <v>147</v>
      </c>
      <c r="F80" s="100"/>
      <c r="G80" s="101" t="s">
        <v>90</v>
      </c>
      <c r="H80" s="101">
        <f>IF(ISBLANK(G80),"",MATCH(G80,Parametros!$W$2:$W$6,0))</f>
        <v>1</v>
      </c>
      <c r="I80" s="102" t="s">
        <v>91</v>
      </c>
      <c r="J80" s="103">
        <f>IF(ISBLANK(I80),"",MATCH(I80,Parametros!$X$2:$X$6,0))</f>
        <v>1</v>
      </c>
      <c r="K80" s="101">
        <f t="shared" si="15"/>
        <v>1</v>
      </c>
      <c r="L80" s="104">
        <f>IF(EXACT(K80,""),"",IF(AND(K80&gt;='Perfil-Riscos'!$E$19,K80&lt;='Perfil-Riscos'!$F$19),1,IF(AND(K80&gt;='Perfil-Riscos'!$E$18,K80&lt;='Perfil-Riscos'!$F$18),2,IF(AND(K80&gt;='Perfil-Riscos'!$E$17,K80&lt;='Perfil-Riscos'!$F$17),3,IF(AND(K80&gt;='Perfil-Riscos'!$E$16,K80&lt;='Perfil-Riscos'!$F$16),4,5)))))</f>
        <v>1</v>
      </c>
      <c r="M80" s="105" t="s">
        <v>92</v>
      </c>
      <c r="N80" s="113"/>
      <c r="O80" s="106" t="s">
        <v>90</v>
      </c>
      <c r="P80" s="101">
        <f>IF(ISBLANK(O80),"",MATCH(O80,Parametros!$W$2:$W$6,0))</f>
        <v>1</v>
      </c>
      <c r="Q80" s="101" t="s">
        <v>91</v>
      </c>
      <c r="R80" s="101">
        <f>IF(ISBLANK(Q80),"",MATCH(Q80,Parametros!$X$2:$X$6,0))</f>
        <v>1</v>
      </c>
      <c r="S80" s="101">
        <f t="shared" si="16"/>
        <v>1</v>
      </c>
      <c r="T80" s="104">
        <f t="shared" si="17"/>
        <v>1</v>
      </c>
      <c r="U80" s="110"/>
      <c r="V80" s="109"/>
    </row>
    <row r="81" spans="1:22" ht="18">
      <c r="A81" s="147">
        <v>73</v>
      </c>
      <c r="B81" s="135" t="s">
        <v>104</v>
      </c>
      <c r="C81" s="129" t="s">
        <v>1085</v>
      </c>
      <c r="D81" s="144" t="s">
        <v>1135</v>
      </c>
      <c r="E81" s="62"/>
      <c r="F81" s="144" t="s">
        <v>1136</v>
      </c>
      <c r="G81" s="101"/>
      <c r="H81" s="101"/>
      <c r="I81" s="102"/>
      <c r="J81" s="103"/>
      <c r="K81" s="101"/>
      <c r="L81" s="104"/>
      <c r="M81" s="105"/>
      <c r="N81" s="111"/>
      <c r="O81" s="106"/>
      <c r="P81" s="101"/>
      <c r="Q81" s="101"/>
      <c r="R81" s="101"/>
      <c r="S81" s="101"/>
      <c r="T81" s="104"/>
      <c r="U81" s="107"/>
      <c r="V81" s="109"/>
    </row>
    <row r="82" spans="1:22" ht="18">
      <c r="A82" s="147">
        <v>74</v>
      </c>
      <c r="B82" s="135"/>
      <c r="C82" s="129"/>
      <c r="D82" s="144"/>
      <c r="E82" s="62"/>
      <c r="F82" s="137"/>
      <c r="G82" s="101"/>
      <c r="H82" s="101"/>
      <c r="I82" s="102"/>
      <c r="J82" s="103"/>
      <c r="K82" s="101"/>
      <c r="L82" s="104"/>
      <c r="M82" s="105"/>
      <c r="N82" s="111"/>
      <c r="O82" s="106"/>
      <c r="P82" s="101"/>
      <c r="Q82" s="101"/>
      <c r="R82" s="101"/>
      <c r="S82" s="101"/>
      <c r="T82" s="104"/>
      <c r="U82" s="107"/>
      <c r="V82" s="109"/>
    </row>
    <row r="83" spans="1:22" ht="102">
      <c r="A83" s="147">
        <v>75</v>
      </c>
      <c r="B83" s="136" t="s">
        <v>149</v>
      </c>
      <c r="C83" s="129" t="s">
        <v>1095</v>
      </c>
      <c r="D83" s="61" t="s">
        <v>150</v>
      </c>
      <c r="E83" s="62" t="s">
        <v>150</v>
      </c>
      <c r="F83" s="100" t="s">
        <v>151</v>
      </c>
      <c r="G83" s="101" t="s">
        <v>90</v>
      </c>
      <c r="H83" s="101">
        <f>IF(ISBLANK(G83),"",MATCH(G83,Parametros!$W$2:$W$6,0))</f>
        <v>1</v>
      </c>
      <c r="I83" s="102" t="s">
        <v>91</v>
      </c>
      <c r="J83" s="103">
        <f>IF(ISBLANK(I83),"",MATCH(I83,Parametros!$X$2:$X$6,0))</f>
        <v>1</v>
      </c>
      <c r="K83" s="101">
        <f t="shared" si="15"/>
        <v>1</v>
      </c>
      <c r="L83" s="104">
        <f>IF(EXACT(K83,""),"",IF(AND(K83&gt;='Perfil-Riscos'!$E$19,K83&lt;='Perfil-Riscos'!$F$19),1,IF(AND(K83&gt;='Perfil-Riscos'!$E$18,K83&lt;='Perfil-Riscos'!$F$18),2,IF(AND(K83&gt;='Perfil-Riscos'!$E$17,K83&lt;='Perfil-Riscos'!$F$17),3,IF(AND(K83&gt;='Perfil-Riscos'!$E$16,K83&lt;='Perfil-Riscos'!$F$16),4,5)))))</f>
        <v>1</v>
      </c>
      <c r="M83" s="105" t="s">
        <v>92</v>
      </c>
      <c r="N83" s="32"/>
      <c r="O83" s="106" t="s">
        <v>90</v>
      </c>
      <c r="P83" s="101">
        <f>IF(ISBLANK(O83),"",MATCH(O83,Parametros!$W$2:$W$6,0))</f>
        <v>1</v>
      </c>
      <c r="Q83" s="101" t="s">
        <v>91</v>
      </c>
      <c r="R83" s="101">
        <f>IF(ISBLANK(Q83),"",MATCH(Q83,Parametros!$X$2:$X$6,0))</f>
        <v>1</v>
      </c>
      <c r="S83" s="101">
        <f t="shared" si="16"/>
        <v>1</v>
      </c>
      <c r="T83" s="104">
        <f t="shared" si="17"/>
        <v>1</v>
      </c>
      <c r="U83" s="107" t="s">
        <v>140</v>
      </c>
      <c r="V83" s="109">
        <v>41306</v>
      </c>
    </row>
    <row r="84" spans="1:22" ht="51">
      <c r="A84" s="147">
        <v>76</v>
      </c>
      <c r="B84" s="136" t="s">
        <v>149</v>
      </c>
      <c r="C84" s="129" t="s">
        <v>1095</v>
      </c>
      <c r="D84" s="61" t="s">
        <v>152</v>
      </c>
      <c r="E84" s="62" t="s">
        <v>152</v>
      </c>
      <c r="F84" s="100"/>
      <c r="G84" s="101" t="s">
        <v>90</v>
      </c>
      <c r="H84" s="101">
        <f>IF(ISBLANK(G84),"",MATCH(G84,Parametros!$W$2:$W$6,0))</f>
        <v>1</v>
      </c>
      <c r="I84" s="102" t="s">
        <v>91</v>
      </c>
      <c r="J84" s="103">
        <f>IF(ISBLANK(I84),"",MATCH(I84,Parametros!$X$2:$X$6,0))</f>
        <v>1</v>
      </c>
      <c r="K84" s="101">
        <f t="shared" si="15"/>
        <v>1</v>
      </c>
      <c r="L84" s="104">
        <f>IF(EXACT(K84,""),"",IF(AND(K84&gt;='Perfil-Riscos'!$E$19,K84&lt;='Perfil-Riscos'!$F$19),1,IF(AND(K84&gt;='Perfil-Riscos'!$E$18,K84&lt;='Perfil-Riscos'!$F$18),2,IF(AND(K84&gt;='Perfil-Riscos'!$E$17,K84&lt;='Perfil-Riscos'!$F$17),3,IF(AND(K84&gt;='Perfil-Riscos'!$E$16,K84&lt;='Perfil-Riscos'!$F$16),4,5)))))</f>
        <v>1</v>
      </c>
      <c r="M84" s="105" t="s">
        <v>92</v>
      </c>
      <c r="N84" s="32"/>
      <c r="O84" s="106" t="s">
        <v>90</v>
      </c>
      <c r="P84" s="101">
        <f>IF(ISBLANK(O84),"",MATCH(O84,Parametros!$W$2:$W$6,0))</f>
        <v>1</v>
      </c>
      <c r="Q84" s="101" t="s">
        <v>91</v>
      </c>
      <c r="R84" s="101">
        <f>IF(ISBLANK(Q84),"",MATCH(Q84,Parametros!$X$2:$X$6,0))</f>
        <v>1</v>
      </c>
      <c r="S84" s="101">
        <f t="shared" si="16"/>
        <v>1</v>
      </c>
      <c r="T84" s="104">
        <f t="shared" si="17"/>
        <v>1</v>
      </c>
      <c r="U84" s="107"/>
      <c r="V84" s="109"/>
    </row>
    <row r="85" spans="1:22" ht="30">
      <c r="A85" s="147">
        <v>77</v>
      </c>
      <c r="B85" s="136" t="s">
        <v>149</v>
      </c>
      <c r="C85" s="129" t="s">
        <v>1095</v>
      </c>
      <c r="D85" s="61" t="s">
        <v>153</v>
      </c>
      <c r="E85" s="62" t="s">
        <v>153</v>
      </c>
      <c r="F85" s="100"/>
      <c r="G85" s="101" t="s">
        <v>90</v>
      </c>
      <c r="H85" s="101">
        <f>IF(ISBLANK(G85),"",MATCH(G85,Parametros!$W$2:$W$6,0))</f>
        <v>1</v>
      </c>
      <c r="I85" s="102" t="s">
        <v>91</v>
      </c>
      <c r="J85" s="103">
        <f>IF(ISBLANK(I85),"",MATCH(I85,Parametros!$X$2:$X$6,0))</f>
        <v>1</v>
      </c>
      <c r="K85" s="101">
        <f t="shared" si="15"/>
        <v>1</v>
      </c>
      <c r="L85" s="104">
        <f>IF(EXACT(K85,""),"",IF(AND(K85&gt;='Perfil-Riscos'!$E$19,K85&lt;='Perfil-Riscos'!$F$19),1,IF(AND(K85&gt;='Perfil-Riscos'!$E$18,K85&lt;='Perfil-Riscos'!$F$18),2,IF(AND(K85&gt;='Perfil-Riscos'!$E$17,K85&lt;='Perfil-Riscos'!$F$17),3,IF(AND(K85&gt;='Perfil-Riscos'!$E$16,K85&lt;='Perfil-Riscos'!$F$16),4,5)))))</f>
        <v>1</v>
      </c>
      <c r="M85" s="105" t="s">
        <v>92</v>
      </c>
      <c r="N85" s="32"/>
      <c r="O85" s="106" t="s">
        <v>90</v>
      </c>
      <c r="P85" s="101">
        <f>IF(ISBLANK(O85),"",MATCH(O85,Parametros!$W$2:$W$6,0))</f>
        <v>1</v>
      </c>
      <c r="Q85" s="101" t="s">
        <v>91</v>
      </c>
      <c r="R85" s="101">
        <f>IF(ISBLANK(Q85),"",MATCH(Q85,Parametros!$X$2:$X$6,0))</f>
        <v>1</v>
      </c>
      <c r="S85" s="101">
        <f t="shared" si="16"/>
        <v>1</v>
      </c>
      <c r="T85" s="104">
        <f t="shared" si="17"/>
        <v>1</v>
      </c>
      <c r="U85" s="107"/>
      <c r="V85" s="109"/>
    </row>
    <row r="86" spans="1:22" ht="38.25">
      <c r="A86" s="147">
        <v>78</v>
      </c>
      <c r="B86" s="136" t="s">
        <v>149</v>
      </c>
      <c r="C86" s="129" t="s">
        <v>1095</v>
      </c>
      <c r="D86" s="61" t="s">
        <v>154</v>
      </c>
      <c r="E86" s="62" t="s">
        <v>154</v>
      </c>
      <c r="F86" s="100"/>
      <c r="G86" s="101" t="s">
        <v>90</v>
      </c>
      <c r="H86" s="101">
        <f>IF(ISBLANK(G86),"",MATCH(G86,Parametros!$W$2:$W$6,0))</f>
        <v>1</v>
      </c>
      <c r="I86" s="102" t="s">
        <v>91</v>
      </c>
      <c r="J86" s="103">
        <f>IF(ISBLANK(I86),"",MATCH(I86,Parametros!$X$2:$X$6,0))</f>
        <v>1</v>
      </c>
      <c r="K86" s="101">
        <f t="shared" si="15"/>
        <v>1</v>
      </c>
      <c r="L86" s="104">
        <f>IF(EXACT(K86,""),"",IF(AND(K86&gt;='Perfil-Riscos'!$E$19,K86&lt;='Perfil-Riscos'!$F$19),1,IF(AND(K86&gt;='Perfil-Riscos'!$E$18,K86&lt;='Perfil-Riscos'!$F$18),2,IF(AND(K86&gt;='Perfil-Riscos'!$E$17,K86&lt;='Perfil-Riscos'!$F$17),3,IF(AND(K86&gt;='Perfil-Riscos'!$E$16,K86&lt;='Perfil-Riscos'!$F$16),4,5)))))</f>
        <v>1</v>
      </c>
      <c r="M86" s="105" t="s">
        <v>92</v>
      </c>
      <c r="N86" s="32"/>
      <c r="O86" s="106" t="s">
        <v>90</v>
      </c>
      <c r="P86" s="101">
        <f>IF(ISBLANK(O86),"",MATCH(O86,Parametros!$W$2:$W$6,0))</f>
        <v>1</v>
      </c>
      <c r="Q86" s="101" t="s">
        <v>91</v>
      </c>
      <c r="R86" s="101">
        <f>IF(ISBLANK(Q86),"",MATCH(Q86,Parametros!$X$2:$X$6,0))</f>
        <v>1</v>
      </c>
      <c r="S86" s="101">
        <f t="shared" si="16"/>
        <v>1</v>
      </c>
      <c r="T86" s="104">
        <f t="shared" si="17"/>
        <v>1</v>
      </c>
      <c r="U86" s="107"/>
      <c r="V86" s="109"/>
    </row>
    <row r="87" spans="1:22" ht="51">
      <c r="A87" s="147">
        <v>79</v>
      </c>
      <c r="B87" s="136" t="s">
        <v>149</v>
      </c>
      <c r="C87" s="129" t="s">
        <v>1095</v>
      </c>
      <c r="D87" s="61" t="s">
        <v>155</v>
      </c>
      <c r="E87" s="62" t="s">
        <v>155</v>
      </c>
      <c r="F87" s="100"/>
      <c r="G87" s="101" t="s">
        <v>90</v>
      </c>
      <c r="H87" s="101">
        <f>IF(ISBLANK(G87),"",MATCH(G87,Parametros!$W$2:$W$6,0))</f>
        <v>1</v>
      </c>
      <c r="I87" s="102" t="s">
        <v>91</v>
      </c>
      <c r="J87" s="103">
        <f>IF(ISBLANK(I87),"",MATCH(I87,Parametros!$X$2:$X$6,0))</f>
        <v>1</v>
      </c>
      <c r="K87" s="101">
        <f t="shared" si="15"/>
        <v>1</v>
      </c>
      <c r="L87" s="104">
        <f>IF(EXACT(K87,""),"",IF(AND(K87&gt;='Perfil-Riscos'!$E$19,K87&lt;='Perfil-Riscos'!$F$19),1,IF(AND(K87&gt;='Perfil-Riscos'!$E$18,K87&lt;='Perfil-Riscos'!$F$18),2,IF(AND(K87&gt;='Perfil-Riscos'!$E$17,K87&lt;='Perfil-Riscos'!$F$17),3,IF(AND(K87&gt;='Perfil-Riscos'!$E$16,K87&lt;='Perfil-Riscos'!$F$16),4,5)))))</f>
        <v>1</v>
      </c>
      <c r="M87" s="105" t="s">
        <v>92</v>
      </c>
      <c r="N87" s="32"/>
      <c r="O87" s="106" t="s">
        <v>90</v>
      </c>
      <c r="P87" s="101">
        <f>IF(ISBLANK(O87),"",MATCH(O87,Parametros!$W$2:$W$6,0))</f>
        <v>1</v>
      </c>
      <c r="Q87" s="101" t="s">
        <v>91</v>
      </c>
      <c r="R87" s="101">
        <f>IF(ISBLANK(Q87),"",MATCH(Q87,Parametros!$X$2:$X$6,0))</f>
        <v>1</v>
      </c>
      <c r="S87" s="101">
        <f t="shared" si="16"/>
        <v>1</v>
      </c>
      <c r="T87" s="104">
        <f t="shared" si="17"/>
        <v>1</v>
      </c>
      <c r="U87" s="107"/>
      <c r="V87" s="109"/>
    </row>
    <row r="88" spans="1:22" ht="45">
      <c r="A88" s="147">
        <v>80</v>
      </c>
      <c r="B88" s="136" t="s">
        <v>149</v>
      </c>
      <c r="C88" s="129" t="s">
        <v>1076</v>
      </c>
      <c r="D88" s="61" t="s">
        <v>156</v>
      </c>
      <c r="E88" s="62" t="s">
        <v>156</v>
      </c>
      <c r="F88" s="111" t="s">
        <v>157</v>
      </c>
      <c r="G88" s="101" t="s">
        <v>90</v>
      </c>
      <c r="H88" s="101">
        <f>IF(ISBLANK(G88),"",MATCH(G88,Parametros!$W$2:$W$6,0))</f>
        <v>1</v>
      </c>
      <c r="I88" s="102" t="s">
        <v>91</v>
      </c>
      <c r="J88" s="103">
        <f>IF(ISBLANK(I88),"",MATCH(I88,Parametros!$X$2:$X$6,0))</f>
        <v>1</v>
      </c>
      <c r="K88" s="101">
        <f t="shared" si="15"/>
        <v>1</v>
      </c>
      <c r="L88" s="104">
        <f>IF(EXACT(K88,""),"",IF(AND(K88&gt;='Perfil-Riscos'!$E$19,K88&lt;='Perfil-Riscos'!$F$19),1,IF(AND(K88&gt;='Perfil-Riscos'!$E$18,K88&lt;='Perfil-Riscos'!$F$18),2,IF(AND(K88&gt;='Perfil-Riscos'!$E$17,K88&lt;='Perfil-Riscos'!$F$17),3,IF(AND(K88&gt;='Perfil-Riscos'!$E$16,K88&lt;='Perfil-Riscos'!$F$16),4,5)))))</f>
        <v>1</v>
      </c>
      <c r="M88" s="105" t="s">
        <v>92</v>
      </c>
      <c r="N88" s="32"/>
      <c r="O88" s="106" t="s">
        <v>90</v>
      </c>
      <c r="P88" s="101">
        <f>IF(ISBLANK(O88),"",MATCH(O88,Parametros!$W$2:$W$6,0))</f>
        <v>1</v>
      </c>
      <c r="Q88" s="101" t="s">
        <v>91</v>
      </c>
      <c r="R88" s="101">
        <f>IF(ISBLANK(Q88),"",MATCH(Q88,Parametros!$X$2:$X$6,0))</f>
        <v>1</v>
      </c>
      <c r="S88" s="101">
        <f t="shared" si="16"/>
        <v>1</v>
      </c>
      <c r="T88" s="104">
        <f t="shared" si="17"/>
        <v>1</v>
      </c>
      <c r="U88" s="107" t="s">
        <v>107</v>
      </c>
      <c r="V88" s="109"/>
    </row>
    <row r="89" spans="1:22" ht="38.25">
      <c r="A89" s="147">
        <v>81</v>
      </c>
      <c r="B89" s="136" t="s">
        <v>149</v>
      </c>
      <c r="C89" s="129" t="s">
        <v>1076</v>
      </c>
      <c r="D89" s="61" t="s">
        <v>158</v>
      </c>
      <c r="E89" s="62" t="s">
        <v>158</v>
      </c>
      <c r="F89" s="112"/>
      <c r="G89" s="101" t="s">
        <v>90</v>
      </c>
      <c r="H89" s="101">
        <f>IF(ISBLANK(G89),"",MATCH(G89,Parametros!$W$2:$W$6,0))</f>
        <v>1</v>
      </c>
      <c r="I89" s="102" t="s">
        <v>91</v>
      </c>
      <c r="J89" s="103">
        <f>IF(ISBLANK(I89),"",MATCH(I89,Parametros!$X$2:$X$6,0))</f>
        <v>1</v>
      </c>
      <c r="K89" s="101">
        <f t="shared" si="15"/>
        <v>1</v>
      </c>
      <c r="L89" s="104">
        <f>IF(EXACT(K89,""),"",IF(AND(K89&gt;='Perfil-Riscos'!$E$19,K89&lt;='Perfil-Riscos'!$F$19),1,IF(AND(K89&gt;='Perfil-Riscos'!$E$18,K89&lt;='Perfil-Riscos'!$F$18),2,IF(AND(K89&gt;='Perfil-Riscos'!$E$17,K89&lt;='Perfil-Riscos'!$F$17),3,IF(AND(K89&gt;='Perfil-Riscos'!$E$16,K89&lt;='Perfil-Riscos'!$F$16),4,5)))))</f>
        <v>1</v>
      </c>
      <c r="M89" s="105" t="s">
        <v>92</v>
      </c>
      <c r="N89" s="32"/>
      <c r="O89" s="106" t="s">
        <v>90</v>
      </c>
      <c r="P89" s="101">
        <f>IF(ISBLANK(O89),"",MATCH(O89,Parametros!$W$2:$W$6,0))</f>
        <v>1</v>
      </c>
      <c r="Q89" s="101" t="s">
        <v>91</v>
      </c>
      <c r="R89" s="101">
        <f>IF(ISBLANK(Q89),"",MATCH(Q89,Parametros!$X$2:$X$6,0))</f>
        <v>1</v>
      </c>
      <c r="S89" s="101">
        <f t="shared" si="16"/>
        <v>1</v>
      </c>
      <c r="T89" s="104">
        <f t="shared" si="17"/>
        <v>1</v>
      </c>
      <c r="U89" s="107"/>
      <c r="V89" s="109"/>
    </row>
    <row r="90" spans="1:22" ht="30">
      <c r="A90" s="147">
        <v>82</v>
      </c>
      <c r="B90" s="136" t="s">
        <v>149</v>
      </c>
      <c r="C90" s="129" t="s">
        <v>1076</v>
      </c>
      <c r="D90" s="61" t="s">
        <v>159</v>
      </c>
      <c r="E90" s="62" t="s">
        <v>159</v>
      </c>
      <c r="F90" s="112"/>
      <c r="G90" s="101" t="s">
        <v>90</v>
      </c>
      <c r="H90" s="101">
        <f>IF(ISBLANK(G90),"",MATCH(G90,Parametros!$W$2:$W$6,0))</f>
        <v>1</v>
      </c>
      <c r="I90" s="102" t="s">
        <v>91</v>
      </c>
      <c r="J90" s="103">
        <f>IF(ISBLANK(I90),"",MATCH(I90,Parametros!$X$2:$X$6,0))</f>
        <v>1</v>
      </c>
      <c r="K90" s="101">
        <f t="shared" ref="K90:K116" si="18">IF(ISBLANK(J90),"",PRODUCT(J90,H90))</f>
        <v>1</v>
      </c>
      <c r="L90" s="104">
        <f>IF(EXACT(K90,""),"",IF(AND(K90&gt;='Perfil-Riscos'!$E$19,K90&lt;='Perfil-Riscos'!$F$19),1,IF(AND(K90&gt;='Perfil-Riscos'!$E$18,K90&lt;='Perfil-Riscos'!$F$18),2,IF(AND(K90&gt;='Perfil-Riscos'!$E$17,K90&lt;='Perfil-Riscos'!$F$17),3,IF(AND(K90&gt;='Perfil-Riscos'!$E$16,K90&lt;='Perfil-Riscos'!$F$16),4,5)))))</f>
        <v>1</v>
      </c>
      <c r="M90" s="105" t="s">
        <v>92</v>
      </c>
      <c r="N90" s="32"/>
      <c r="O90" s="106" t="s">
        <v>90</v>
      </c>
      <c r="P90" s="101">
        <f>IF(ISBLANK(O90),"",MATCH(O90,Parametros!$W$2:$W$6,0))</f>
        <v>1</v>
      </c>
      <c r="Q90" s="101" t="s">
        <v>91</v>
      </c>
      <c r="R90" s="101">
        <f>IF(ISBLANK(Q90),"",MATCH(Q90,Parametros!$X$2:$X$6,0))</f>
        <v>1</v>
      </c>
      <c r="S90" s="101">
        <f t="shared" ref="S90:S116" si="19">IF(ISBLANK(R90),"",PRODUCT(R90,P90))</f>
        <v>1</v>
      </c>
      <c r="T90" s="104">
        <f t="shared" ref="T90:T116" si="20">IF(EXACT(S90,""),"",IF(S90=0,0,IF(S90&lt;20,1,IF(S90&lt;40,2,IF(S90&lt;60,3,IF(S90&lt;80,4,5))))))</f>
        <v>1</v>
      </c>
      <c r="U90" s="107"/>
      <c r="V90" s="109"/>
    </row>
    <row r="91" spans="1:22" ht="38.25">
      <c r="A91" s="147">
        <v>83</v>
      </c>
      <c r="B91" s="136" t="s">
        <v>149</v>
      </c>
      <c r="C91" s="129" t="s">
        <v>1076</v>
      </c>
      <c r="D91" s="61" t="s">
        <v>160</v>
      </c>
      <c r="E91" s="62" t="s">
        <v>160</v>
      </c>
      <c r="F91" s="112"/>
      <c r="G91" s="101" t="s">
        <v>90</v>
      </c>
      <c r="H91" s="101">
        <f>IF(ISBLANK(G91),"",MATCH(G91,Parametros!$W$2:$W$6,0))</f>
        <v>1</v>
      </c>
      <c r="I91" s="102" t="s">
        <v>91</v>
      </c>
      <c r="J91" s="103">
        <f>IF(ISBLANK(I91),"",MATCH(I91,Parametros!$X$2:$X$6,0))</f>
        <v>1</v>
      </c>
      <c r="K91" s="101">
        <f t="shared" si="18"/>
        <v>1</v>
      </c>
      <c r="L91" s="104">
        <f>IF(EXACT(K91,""),"",IF(AND(K91&gt;='Perfil-Riscos'!$E$19,K91&lt;='Perfil-Riscos'!$F$19),1,IF(AND(K91&gt;='Perfil-Riscos'!$E$18,K91&lt;='Perfil-Riscos'!$F$18),2,IF(AND(K91&gt;='Perfil-Riscos'!$E$17,K91&lt;='Perfil-Riscos'!$F$17),3,IF(AND(K91&gt;='Perfil-Riscos'!$E$16,K91&lt;='Perfil-Riscos'!$F$16),4,5)))))</f>
        <v>1</v>
      </c>
      <c r="M91" s="105" t="s">
        <v>92</v>
      </c>
      <c r="N91" s="32"/>
      <c r="O91" s="106" t="s">
        <v>90</v>
      </c>
      <c r="P91" s="101">
        <f>IF(ISBLANK(O91),"",MATCH(O91,Parametros!$W$2:$W$6,0))</f>
        <v>1</v>
      </c>
      <c r="Q91" s="101" t="s">
        <v>91</v>
      </c>
      <c r="R91" s="101">
        <f>IF(ISBLANK(Q91),"",MATCH(Q91,Parametros!$X$2:$X$6,0))</f>
        <v>1</v>
      </c>
      <c r="S91" s="101">
        <f t="shared" si="19"/>
        <v>1</v>
      </c>
      <c r="T91" s="104">
        <f t="shared" si="20"/>
        <v>1</v>
      </c>
      <c r="U91" s="107"/>
      <c r="V91" s="109"/>
    </row>
    <row r="92" spans="1:22" ht="38.25">
      <c r="A92" s="147">
        <v>84</v>
      </c>
      <c r="B92" s="136" t="s">
        <v>149</v>
      </c>
      <c r="C92" s="129" t="s">
        <v>1077</v>
      </c>
      <c r="D92" s="61" t="s">
        <v>161</v>
      </c>
      <c r="E92" s="62" t="s">
        <v>161</v>
      </c>
      <c r="F92" s="100" t="s">
        <v>162</v>
      </c>
      <c r="G92" s="101" t="s">
        <v>90</v>
      </c>
      <c r="H92" s="101">
        <f>IF(ISBLANK(G92),"",MATCH(G92,Parametros!$W$2:$W$6,0))</f>
        <v>1</v>
      </c>
      <c r="I92" s="102" t="s">
        <v>91</v>
      </c>
      <c r="J92" s="103">
        <f>IF(ISBLANK(I92),"",MATCH(I92,Parametros!$X$2:$X$6,0))</f>
        <v>1</v>
      </c>
      <c r="K92" s="101">
        <f t="shared" si="18"/>
        <v>1</v>
      </c>
      <c r="L92" s="104">
        <f>IF(EXACT(K92,""),"",IF(AND(K92&gt;='Perfil-Riscos'!$E$19,K92&lt;='Perfil-Riscos'!$F$19),1,IF(AND(K92&gt;='Perfil-Riscos'!$E$18,K92&lt;='Perfil-Riscos'!$F$18),2,IF(AND(K92&gt;='Perfil-Riscos'!$E$17,K92&lt;='Perfil-Riscos'!$F$17),3,IF(AND(K92&gt;='Perfil-Riscos'!$E$16,K92&lt;='Perfil-Riscos'!$F$16),4,5)))))</f>
        <v>1</v>
      </c>
      <c r="M92" s="105" t="s">
        <v>92</v>
      </c>
      <c r="N92" s="112"/>
      <c r="O92" s="106" t="s">
        <v>90</v>
      </c>
      <c r="P92" s="101">
        <f>IF(ISBLANK(O92),"",MATCH(O92,Parametros!$W$2:$W$6,0))</f>
        <v>1</v>
      </c>
      <c r="Q92" s="101" t="s">
        <v>91</v>
      </c>
      <c r="R92" s="101">
        <f>IF(ISBLANK(Q92),"",MATCH(Q92,Parametros!$X$2:$X$6,0))</f>
        <v>1</v>
      </c>
      <c r="S92" s="101">
        <f t="shared" si="19"/>
        <v>1</v>
      </c>
      <c r="T92" s="104">
        <f t="shared" si="20"/>
        <v>1</v>
      </c>
      <c r="U92" s="107" t="s">
        <v>93</v>
      </c>
      <c r="V92" s="109"/>
    </row>
    <row r="93" spans="1:22" ht="30">
      <c r="A93" s="147">
        <v>85</v>
      </c>
      <c r="B93" s="136" t="s">
        <v>149</v>
      </c>
      <c r="C93" s="129" t="s">
        <v>1077</v>
      </c>
      <c r="D93" s="61" t="s">
        <v>163</v>
      </c>
      <c r="E93" s="62" t="s">
        <v>163</v>
      </c>
      <c r="F93" s="100"/>
      <c r="G93" s="101" t="s">
        <v>90</v>
      </c>
      <c r="H93" s="101">
        <f>IF(ISBLANK(G93),"",MATCH(G93,Parametros!$W$2:$W$6,0))</f>
        <v>1</v>
      </c>
      <c r="I93" s="102" t="s">
        <v>91</v>
      </c>
      <c r="J93" s="103">
        <f>IF(ISBLANK(I93),"",MATCH(I93,Parametros!$X$2:$X$6,0))</f>
        <v>1</v>
      </c>
      <c r="K93" s="101">
        <f t="shared" si="18"/>
        <v>1</v>
      </c>
      <c r="L93" s="104">
        <f>IF(EXACT(K93,""),"",IF(AND(K93&gt;='Perfil-Riscos'!$E$19,K93&lt;='Perfil-Riscos'!$F$19),1,IF(AND(K93&gt;='Perfil-Riscos'!$E$18,K93&lt;='Perfil-Riscos'!$F$18),2,IF(AND(K93&gt;='Perfil-Riscos'!$E$17,K93&lt;='Perfil-Riscos'!$F$17),3,IF(AND(K93&gt;='Perfil-Riscos'!$E$16,K93&lt;='Perfil-Riscos'!$F$16),4,5)))))</f>
        <v>1</v>
      </c>
      <c r="M93" s="105" t="s">
        <v>92</v>
      </c>
      <c r="N93" s="112"/>
      <c r="O93" s="106" t="s">
        <v>90</v>
      </c>
      <c r="P93" s="101">
        <f>IF(ISBLANK(O93),"",MATCH(O93,Parametros!$W$2:$W$6,0))</f>
        <v>1</v>
      </c>
      <c r="Q93" s="101" t="s">
        <v>91</v>
      </c>
      <c r="R93" s="101">
        <f>IF(ISBLANK(Q93),"",MATCH(Q93,Parametros!$X$2:$X$6,0))</f>
        <v>1</v>
      </c>
      <c r="S93" s="101">
        <f t="shared" si="19"/>
        <v>1</v>
      </c>
      <c r="T93" s="104">
        <f t="shared" si="20"/>
        <v>1</v>
      </c>
      <c r="U93" s="107"/>
      <c r="V93" s="109"/>
    </row>
    <row r="94" spans="1:22" ht="30">
      <c r="A94" s="147">
        <v>86</v>
      </c>
      <c r="B94" s="136" t="s">
        <v>149</v>
      </c>
      <c r="C94" s="129" t="s">
        <v>1077</v>
      </c>
      <c r="D94" s="61" t="s">
        <v>164</v>
      </c>
      <c r="E94" s="62" t="s">
        <v>164</v>
      </c>
      <c r="F94" s="100"/>
      <c r="G94" s="101" t="s">
        <v>90</v>
      </c>
      <c r="H94" s="101">
        <f>IF(ISBLANK(G94),"",MATCH(G94,Parametros!$W$2:$W$6,0))</f>
        <v>1</v>
      </c>
      <c r="I94" s="102" t="s">
        <v>91</v>
      </c>
      <c r="J94" s="103">
        <f>IF(ISBLANK(I94),"",MATCH(I94,Parametros!$X$2:$X$6,0))</f>
        <v>1</v>
      </c>
      <c r="K94" s="101">
        <f t="shared" si="18"/>
        <v>1</v>
      </c>
      <c r="L94" s="104">
        <f>IF(EXACT(K94,""),"",IF(AND(K94&gt;='Perfil-Riscos'!$E$19,K94&lt;='Perfil-Riscos'!$F$19),1,IF(AND(K94&gt;='Perfil-Riscos'!$E$18,K94&lt;='Perfil-Riscos'!$F$18),2,IF(AND(K94&gt;='Perfil-Riscos'!$E$17,K94&lt;='Perfil-Riscos'!$F$17),3,IF(AND(K94&gt;='Perfil-Riscos'!$E$16,K94&lt;='Perfil-Riscos'!$F$16),4,5)))))</f>
        <v>1</v>
      </c>
      <c r="M94" s="105" t="s">
        <v>92</v>
      </c>
      <c r="N94" s="112"/>
      <c r="O94" s="106" t="s">
        <v>90</v>
      </c>
      <c r="P94" s="101">
        <f>IF(ISBLANK(O94),"",MATCH(O94,Parametros!$W$2:$W$6,0))</f>
        <v>1</v>
      </c>
      <c r="Q94" s="101" t="s">
        <v>91</v>
      </c>
      <c r="R94" s="101">
        <f>IF(ISBLANK(Q94),"",MATCH(Q94,Parametros!$X$2:$X$6,0))</f>
        <v>1</v>
      </c>
      <c r="S94" s="101">
        <f t="shared" si="19"/>
        <v>1</v>
      </c>
      <c r="T94" s="104">
        <f t="shared" si="20"/>
        <v>1</v>
      </c>
      <c r="U94" s="107"/>
      <c r="V94" s="109"/>
    </row>
    <row r="95" spans="1:22" ht="38.25">
      <c r="A95" s="147">
        <v>87</v>
      </c>
      <c r="B95" s="136" t="s">
        <v>149</v>
      </c>
      <c r="C95" s="129" t="s">
        <v>1077</v>
      </c>
      <c r="D95" s="61" t="s">
        <v>165</v>
      </c>
      <c r="E95" s="62" t="s">
        <v>165</v>
      </c>
      <c r="F95" s="100"/>
      <c r="G95" s="101" t="s">
        <v>90</v>
      </c>
      <c r="H95" s="101">
        <f>IF(ISBLANK(G95),"",MATCH(G95,Parametros!$W$2:$W$6,0))</f>
        <v>1</v>
      </c>
      <c r="I95" s="102" t="s">
        <v>91</v>
      </c>
      <c r="J95" s="103">
        <f>IF(ISBLANK(I95),"",MATCH(I95,Parametros!$X$2:$X$6,0))</f>
        <v>1</v>
      </c>
      <c r="K95" s="101">
        <f t="shared" si="18"/>
        <v>1</v>
      </c>
      <c r="L95" s="104">
        <f>IF(EXACT(K95,""),"",IF(AND(K95&gt;='Perfil-Riscos'!$E$19,K95&lt;='Perfil-Riscos'!$F$19),1,IF(AND(K95&gt;='Perfil-Riscos'!$E$18,K95&lt;='Perfil-Riscos'!$F$18),2,IF(AND(K95&gt;='Perfil-Riscos'!$E$17,K95&lt;='Perfil-Riscos'!$F$17),3,IF(AND(K95&gt;='Perfil-Riscos'!$E$16,K95&lt;='Perfil-Riscos'!$F$16),4,5)))))</f>
        <v>1</v>
      </c>
      <c r="M95" s="105" t="s">
        <v>92</v>
      </c>
      <c r="N95" s="112"/>
      <c r="O95" s="106" t="s">
        <v>90</v>
      </c>
      <c r="P95" s="101">
        <f>IF(ISBLANK(O95),"",MATCH(O95,Parametros!$W$2:$W$6,0))</f>
        <v>1</v>
      </c>
      <c r="Q95" s="101" t="s">
        <v>91</v>
      </c>
      <c r="R95" s="101">
        <f>IF(ISBLANK(Q95),"",MATCH(Q95,Parametros!$X$2:$X$6,0))</f>
        <v>1</v>
      </c>
      <c r="S95" s="101">
        <f t="shared" si="19"/>
        <v>1</v>
      </c>
      <c r="T95" s="104">
        <f t="shared" si="20"/>
        <v>1</v>
      </c>
      <c r="U95" s="107"/>
      <c r="V95" s="109"/>
    </row>
    <row r="96" spans="1:22" ht="38.25">
      <c r="A96" s="147">
        <v>88</v>
      </c>
      <c r="B96" s="136" t="s">
        <v>149</v>
      </c>
      <c r="C96" s="129" t="s">
        <v>1077</v>
      </c>
      <c r="D96" s="61" t="s">
        <v>166</v>
      </c>
      <c r="E96" s="62" t="s">
        <v>166</v>
      </c>
      <c r="F96" s="100"/>
      <c r="G96" s="101" t="s">
        <v>90</v>
      </c>
      <c r="H96" s="101">
        <f>IF(ISBLANK(G96),"",MATCH(G96,Parametros!$W$2:$W$6,0))</f>
        <v>1</v>
      </c>
      <c r="I96" s="102" t="s">
        <v>91</v>
      </c>
      <c r="J96" s="103">
        <f>IF(ISBLANK(I96),"",MATCH(I96,Parametros!$X$2:$X$6,0))</f>
        <v>1</v>
      </c>
      <c r="K96" s="101">
        <f t="shared" si="18"/>
        <v>1</v>
      </c>
      <c r="L96" s="104">
        <f>IF(EXACT(K96,""),"",IF(AND(K96&gt;='Perfil-Riscos'!$E$19,K96&lt;='Perfil-Riscos'!$F$19),1,IF(AND(K96&gt;='Perfil-Riscos'!$E$18,K96&lt;='Perfil-Riscos'!$F$18),2,IF(AND(K96&gt;='Perfil-Riscos'!$E$17,K96&lt;='Perfil-Riscos'!$F$17),3,IF(AND(K96&gt;='Perfil-Riscos'!$E$16,K96&lt;='Perfil-Riscos'!$F$16),4,5)))))</f>
        <v>1</v>
      </c>
      <c r="M96" s="105" t="s">
        <v>92</v>
      </c>
      <c r="N96" s="112"/>
      <c r="O96" s="106" t="s">
        <v>90</v>
      </c>
      <c r="P96" s="101">
        <f>IF(ISBLANK(O96),"",MATCH(O96,Parametros!$W$2:$W$6,0))</f>
        <v>1</v>
      </c>
      <c r="Q96" s="101" t="s">
        <v>91</v>
      </c>
      <c r="R96" s="101">
        <f>IF(ISBLANK(Q96),"",MATCH(Q96,Parametros!$X$2:$X$6,0))</f>
        <v>1</v>
      </c>
      <c r="S96" s="101">
        <f t="shared" si="19"/>
        <v>1</v>
      </c>
      <c r="T96" s="104">
        <f t="shared" si="20"/>
        <v>1</v>
      </c>
      <c r="U96" s="107"/>
      <c r="V96" s="109"/>
    </row>
    <row r="97" spans="1:22" ht="30">
      <c r="A97" s="147">
        <v>89</v>
      </c>
      <c r="B97" s="136" t="s">
        <v>149</v>
      </c>
      <c r="C97" s="129" t="s">
        <v>1078</v>
      </c>
      <c r="D97" s="61" t="s">
        <v>167</v>
      </c>
      <c r="E97" s="62" t="s">
        <v>167</v>
      </c>
      <c r="F97" s="100" t="s">
        <v>168</v>
      </c>
      <c r="G97" s="101" t="s">
        <v>90</v>
      </c>
      <c r="H97" s="101">
        <f>IF(ISBLANK(G97),"",MATCH(G97,Parametros!$W$2:$W$6,0))</f>
        <v>1</v>
      </c>
      <c r="I97" s="102" t="s">
        <v>91</v>
      </c>
      <c r="J97" s="103">
        <f>IF(ISBLANK(I97),"",MATCH(I97,Parametros!$X$2:$X$6,0))</f>
        <v>1</v>
      </c>
      <c r="K97" s="101">
        <f t="shared" si="18"/>
        <v>1</v>
      </c>
      <c r="L97" s="104">
        <f>IF(EXACT(K97,""),"",IF(AND(K97&gt;='Perfil-Riscos'!$E$19,K97&lt;='Perfil-Riscos'!$F$19),1,IF(AND(K97&gt;='Perfil-Riscos'!$E$18,K97&lt;='Perfil-Riscos'!$F$18),2,IF(AND(K97&gt;='Perfil-Riscos'!$E$17,K97&lt;='Perfil-Riscos'!$F$17),3,IF(AND(K97&gt;='Perfil-Riscos'!$E$16,K97&lt;='Perfil-Riscos'!$F$16),4,5)))))</f>
        <v>1</v>
      </c>
      <c r="M97" s="105" t="s">
        <v>92</v>
      </c>
      <c r="N97" s="32"/>
      <c r="O97" s="106" t="s">
        <v>90</v>
      </c>
      <c r="P97" s="101">
        <f>IF(ISBLANK(O97),"",MATCH(O97,Parametros!$W$2:$W$6,0))</f>
        <v>1</v>
      </c>
      <c r="Q97" s="101" t="s">
        <v>91</v>
      </c>
      <c r="R97" s="101">
        <f>IF(ISBLANK(Q97),"",MATCH(Q97,Parametros!$X$2:$X$6,0))</f>
        <v>1</v>
      </c>
      <c r="S97" s="101">
        <f t="shared" si="19"/>
        <v>1</v>
      </c>
      <c r="T97" s="104">
        <f t="shared" si="20"/>
        <v>1</v>
      </c>
      <c r="U97" s="107" t="s">
        <v>93</v>
      </c>
      <c r="V97" s="109">
        <v>43617</v>
      </c>
    </row>
    <row r="98" spans="1:22" ht="30">
      <c r="A98" s="147">
        <v>90</v>
      </c>
      <c r="B98" s="136" t="s">
        <v>149</v>
      </c>
      <c r="C98" s="129" t="s">
        <v>1078</v>
      </c>
      <c r="D98" s="61" t="s">
        <v>169</v>
      </c>
      <c r="E98" s="62" t="s">
        <v>169</v>
      </c>
      <c r="F98" s="100"/>
      <c r="G98" s="101" t="s">
        <v>90</v>
      </c>
      <c r="H98" s="101">
        <f>IF(ISBLANK(G98),"",MATCH(G98,Parametros!$W$2:$W$6,0))</f>
        <v>1</v>
      </c>
      <c r="I98" s="102" t="s">
        <v>91</v>
      </c>
      <c r="J98" s="103">
        <f>IF(ISBLANK(I98),"",MATCH(I98,Parametros!$X$2:$X$6,0))</f>
        <v>1</v>
      </c>
      <c r="K98" s="101">
        <f t="shared" si="18"/>
        <v>1</v>
      </c>
      <c r="L98" s="104">
        <f>IF(EXACT(K98,""),"",IF(AND(K98&gt;='Perfil-Riscos'!$E$19,K98&lt;='Perfil-Riscos'!$F$19),1,IF(AND(K98&gt;='Perfil-Riscos'!$E$18,K98&lt;='Perfil-Riscos'!$F$18),2,IF(AND(K98&gt;='Perfil-Riscos'!$E$17,K98&lt;='Perfil-Riscos'!$F$17),3,IF(AND(K98&gt;='Perfil-Riscos'!$E$16,K98&lt;='Perfil-Riscos'!$F$16),4,5)))))</f>
        <v>1</v>
      </c>
      <c r="M98" s="105" t="s">
        <v>92</v>
      </c>
      <c r="N98" s="32"/>
      <c r="O98" s="106" t="s">
        <v>90</v>
      </c>
      <c r="P98" s="101">
        <f>IF(ISBLANK(O98),"",MATCH(O98,Parametros!$W$2:$W$6,0))</f>
        <v>1</v>
      </c>
      <c r="Q98" s="101" t="s">
        <v>91</v>
      </c>
      <c r="R98" s="101">
        <f>IF(ISBLANK(Q98),"",MATCH(Q98,Parametros!$X$2:$X$6,0))</f>
        <v>1</v>
      </c>
      <c r="S98" s="101">
        <f t="shared" si="19"/>
        <v>1</v>
      </c>
      <c r="T98" s="104">
        <f t="shared" si="20"/>
        <v>1</v>
      </c>
      <c r="U98" s="107"/>
      <c r="V98" s="109"/>
    </row>
    <row r="99" spans="1:22" ht="38.25">
      <c r="A99" s="147">
        <v>91</v>
      </c>
      <c r="B99" s="136" t="s">
        <v>149</v>
      </c>
      <c r="C99" s="129" t="s">
        <v>1078</v>
      </c>
      <c r="D99" s="61" t="s">
        <v>170</v>
      </c>
      <c r="E99" s="62" t="s">
        <v>170</v>
      </c>
      <c r="F99" s="100"/>
      <c r="G99" s="101" t="s">
        <v>90</v>
      </c>
      <c r="H99" s="101">
        <f>IF(ISBLANK(G99),"",MATCH(G99,Parametros!$W$2:$W$6,0))</f>
        <v>1</v>
      </c>
      <c r="I99" s="102" t="s">
        <v>91</v>
      </c>
      <c r="J99" s="103">
        <f>IF(ISBLANK(I99),"",MATCH(I99,Parametros!$X$2:$X$6,0))</f>
        <v>1</v>
      </c>
      <c r="K99" s="101">
        <f t="shared" si="18"/>
        <v>1</v>
      </c>
      <c r="L99" s="104">
        <f>IF(EXACT(K99,""),"",IF(AND(K99&gt;='Perfil-Riscos'!$E$19,K99&lt;='Perfil-Riscos'!$F$19),1,IF(AND(K99&gt;='Perfil-Riscos'!$E$18,K99&lt;='Perfil-Riscos'!$F$18),2,IF(AND(K99&gt;='Perfil-Riscos'!$E$17,K99&lt;='Perfil-Riscos'!$F$17),3,IF(AND(K99&gt;='Perfil-Riscos'!$E$16,K99&lt;='Perfil-Riscos'!$F$16),4,5)))))</f>
        <v>1</v>
      </c>
      <c r="M99" s="105" t="s">
        <v>92</v>
      </c>
      <c r="N99" s="32"/>
      <c r="O99" s="106" t="s">
        <v>90</v>
      </c>
      <c r="P99" s="101">
        <f>IF(ISBLANK(O99),"",MATCH(O99,Parametros!$W$2:$W$6,0))</f>
        <v>1</v>
      </c>
      <c r="Q99" s="101" t="s">
        <v>91</v>
      </c>
      <c r="R99" s="101">
        <f>IF(ISBLANK(Q99),"",MATCH(Q99,Parametros!$X$2:$X$6,0))</f>
        <v>1</v>
      </c>
      <c r="S99" s="101">
        <f t="shared" si="19"/>
        <v>1</v>
      </c>
      <c r="T99" s="104">
        <f t="shared" si="20"/>
        <v>1</v>
      </c>
      <c r="U99" s="107"/>
      <c r="V99" s="109"/>
    </row>
    <row r="100" spans="1:22" ht="51">
      <c r="A100" s="147">
        <v>92</v>
      </c>
      <c r="B100" s="136" t="s">
        <v>149</v>
      </c>
      <c r="C100" s="129" t="s">
        <v>1091</v>
      </c>
      <c r="D100" s="61" t="s">
        <v>171</v>
      </c>
      <c r="E100" s="62" t="s">
        <v>171</v>
      </c>
      <c r="F100" s="32" t="s">
        <v>172</v>
      </c>
      <c r="G100" s="101" t="s">
        <v>90</v>
      </c>
      <c r="H100" s="101">
        <f>IF(ISBLANK(G100),"",MATCH(G100,Parametros!$W$2:$W$6,0))</f>
        <v>1</v>
      </c>
      <c r="I100" s="102" t="s">
        <v>91</v>
      </c>
      <c r="J100" s="103">
        <f>IF(ISBLANK(I100),"",MATCH(I100,Parametros!$X$2:$X$6,0))</f>
        <v>1</v>
      </c>
      <c r="K100" s="101">
        <f t="shared" si="18"/>
        <v>1</v>
      </c>
      <c r="L100" s="104">
        <f>IF(EXACT(K100,""),"",IF(AND(K100&gt;='Perfil-Riscos'!$E$19,K100&lt;='Perfil-Riscos'!$F$19),1,IF(AND(K100&gt;='Perfil-Riscos'!$E$18,K100&lt;='Perfil-Riscos'!$F$18),2,IF(AND(K100&gt;='Perfil-Riscos'!$E$17,K100&lt;='Perfil-Riscos'!$F$17),3,IF(AND(K100&gt;='Perfil-Riscos'!$E$16,K100&lt;='Perfil-Riscos'!$F$16),4,5)))))</f>
        <v>1</v>
      </c>
      <c r="M100" s="105" t="s">
        <v>92</v>
      </c>
      <c r="N100" s="32"/>
      <c r="O100" s="106" t="s">
        <v>90</v>
      </c>
      <c r="P100" s="101">
        <f>IF(ISBLANK(O100),"",MATCH(O100,Parametros!$W$2:$W$6,0))</f>
        <v>1</v>
      </c>
      <c r="Q100" s="101" t="s">
        <v>91</v>
      </c>
      <c r="R100" s="101">
        <f>IF(ISBLANK(Q100),"",MATCH(Q100,Parametros!$X$2:$X$6,0))</f>
        <v>1</v>
      </c>
      <c r="S100" s="101">
        <f t="shared" si="19"/>
        <v>1</v>
      </c>
      <c r="T100" s="104">
        <f t="shared" si="20"/>
        <v>1</v>
      </c>
      <c r="U100" s="107"/>
      <c r="V100" s="109"/>
    </row>
    <row r="101" spans="1:22" ht="38.25">
      <c r="A101" s="147">
        <v>93</v>
      </c>
      <c r="B101" s="136" t="s">
        <v>149</v>
      </c>
      <c r="C101" s="129" t="s">
        <v>1091</v>
      </c>
      <c r="D101" s="61" t="s">
        <v>173</v>
      </c>
      <c r="E101" s="62" t="s">
        <v>173</v>
      </c>
      <c r="F101" s="32"/>
      <c r="G101" s="101" t="s">
        <v>90</v>
      </c>
      <c r="H101" s="101">
        <f>IF(ISBLANK(G101),"",MATCH(G101,Parametros!$W$2:$W$6,0))</f>
        <v>1</v>
      </c>
      <c r="I101" s="102" t="s">
        <v>91</v>
      </c>
      <c r="J101" s="103">
        <f>IF(ISBLANK(I101),"",MATCH(I101,Parametros!$X$2:$X$6,0))</f>
        <v>1</v>
      </c>
      <c r="K101" s="101">
        <f t="shared" si="18"/>
        <v>1</v>
      </c>
      <c r="L101" s="104">
        <f>IF(EXACT(K101,""),"",IF(AND(K101&gt;='Perfil-Riscos'!$E$19,K101&lt;='Perfil-Riscos'!$F$19),1,IF(AND(K101&gt;='Perfil-Riscos'!$E$18,K101&lt;='Perfil-Riscos'!$F$18),2,IF(AND(K101&gt;='Perfil-Riscos'!$E$17,K101&lt;='Perfil-Riscos'!$F$17),3,IF(AND(K101&gt;='Perfil-Riscos'!$E$16,K101&lt;='Perfil-Riscos'!$F$16),4,5)))))</f>
        <v>1</v>
      </c>
      <c r="M101" s="105" t="s">
        <v>92</v>
      </c>
      <c r="N101" s="32"/>
      <c r="O101" s="106" t="s">
        <v>90</v>
      </c>
      <c r="P101" s="101">
        <f>IF(ISBLANK(O101),"",MATCH(O101,Parametros!$W$2:$W$6,0))</f>
        <v>1</v>
      </c>
      <c r="Q101" s="101" t="s">
        <v>91</v>
      </c>
      <c r="R101" s="101">
        <f>IF(ISBLANK(Q101),"",MATCH(Q101,Parametros!$X$2:$X$6,0))</f>
        <v>1</v>
      </c>
      <c r="S101" s="101">
        <f t="shared" si="19"/>
        <v>1</v>
      </c>
      <c r="T101" s="104">
        <f t="shared" si="20"/>
        <v>1</v>
      </c>
      <c r="U101" s="107"/>
      <c r="V101" s="109"/>
    </row>
    <row r="102" spans="1:22" ht="30">
      <c r="A102" s="147">
        <v>94</v>
      </c>
      <c r="B102" s="136" t="s">
        <v>149</v>
      </c>
      <c r="C102" s="129" t="s">
        <v>1091</v>
      </c>
      <c r="D102" s="61" t="s">
        <v>174</v>
      </c>
      <c r="E102" s="62" t="s">
        <v>174</v>
      </c>
      <c r="F102" s="32"/>
      <c r="G102" s="101" t="s">
        <v>90</v>
      </c>
      <c r="H102" s="101">
        <f>IF(ISBLANK(G102),"",MATCH(G102,Parametros!$W$2:$W$6,0))</f>
        <v>1</v>
      </c>
      <c r="I102" s="102" t="s">
        <v>91</v>
      </c>
      <c r="J102" s="103">
        <f>IF(ISBLANK(I102),"",MATCH(I102,Parametros!$X$2:$X$6,0))</f>
        <v>1</v>
      </c>
      <c r="K102" s="101">
        <f t="shared" si="18"/>
        <v>1</v>
      </c>
      <c r="L102" s="104">
        <f>IF(EXACT(K102,""),"",IF(AND(K102&gt;='Perfil-Riscos'!$E$19,K102&lt;='Perfil-Riscos'!$F$19),1,IF(AND(K102&gt;='Perfil-Riscos'!$E$18,K102&lt;='Perfil-Riscos'!$F$18),2,IF(AND(K102&gt;='Perfil-Riscos'!$E$17,K102&lt;='Perfil-Riscos'!$F$17),3,IF(AND(K102&gt;='Perfil-Riscos'!$E$16,K102&lt;='Perfil-Riscos'!$F$16),4,5)))))</f>
        <v>1</v>
      </c>
      <c r="M102" s="105" t="s">
        <v>92</v>
      </c>
      <c r="N102" s="32"/>
      <c r="O102" s="106" t="s">
        <v>90</v>
      </c>
      <c r="P102" s="101">
        <f>IF(ISBLANK(O102),"",MATCH(O102,Parametros!$W$2:$W$6,0))</f>
        <v>1</v>
      </c>
      <c r="Q102" s="101" t="s">
        <v>91</v>
      </c>
      <c r="R102" s="101">
        <f>IF(ISBLANK(Q102),"",MATCH(Q102,Parametros!$X$2:$X$6,0))</f>
        <v>1</v>
      </c>
      <c r="S102" s="101">
        <f t="shared" si="19"/>
        <v>1</v>
      </c>
      <c r="T102" s="104">
        <f t="shared" si="20"/>
        <v>1</v>
      </c>
      <c r="U102" s="107"/>
      <c r="V102" s="109"/>
    </row>
    <row r="103" spans="1:22" ht="30">
      <c r="A103" s="147">
        <v>95</v>
      </c>
      <c r="B103" s="136" t="s">
        <v>149</v>
      </c>
      <c r="C103" s="129" t="s">
        <v>1079</v>
      </c>
      <c r="D103" s="61" t="s">
        <v>175</v>
      </c>
      <c r="E103" s="62" t="s">
        <v>175</v>
      </c>
      <c r="F103" s="100" t="s">
        <v>176</v>
      </c>
      <c r="G103" s="101" t="s">
        <v>90</v>
      </c>
      <c r="H103" s="101">
        <f>IF(ISBLANK(G103),"",MATCH(G103,Parametros!$W$2:$W$6,0))</f>
        <v>1</v>
      </c>
      <c r="I103" s="102" t="s">
        <v>91</v>
      </c>
      <c r="J103" s="103">
        <f>IF(ISBLANK(I103),"",MATCH(I103,Parametros!$X$2:$X$6,0))</f>
        <v>1</v>
      </c>
      <c r="K103" s="101">
        <f t="shared" si="18"/>
        <v>1</v>
      </c>
      <c r="L103" s="104">
        <f>IF(EXACT(K103,""),"",IF(AND(K103&gt;='Perfil-Riscos'!$E$19,K103&lt;='Perfil-Riscos'!$F$19),1,IF(AND(K103&gt;='Perfil-Riscos'!$E$18,K103&lt;='Perfil-Riscos'!$F$18),2,IF(AND(K103&gt;='Perfil-Riscos'!$E$17,K103&lt;='Perfil-Riscos'!$F$17),3,IF(AND(K103&gt;='Perfil-Riscos'!$E$16,K103&lt;='Perfil-Riscos'!$F$16),4,5)))))</f>
        <v>1</v>
      </c>
      <c r="M103" s="105" t="s">
        <v>92</v>
      </c>
      <c r="N103" s="32"/>
      <c r="O103" s="106" t="s">
        <v>90</v>
      </c>
      <c r="P103" s="101">
        <f>IF(ISBLANK(O103),"",MATCH(O103,Parametros!$W$2:$W$6,0))</f>
        <v>1</v>
      </c>
      <c r="Q103" s="101" t="s">
        <v>91</v>
      </c>
      <c r="R103" s="101">
        <f>IF(ISBLANK(Q103),"",MATCH(Q103,Parametros!$X$2:$X$6,0))</f>
        <v>1</v>
      </c>
      <c r="S103" s="101">
        <f t="shared" si="19"/>
        <v>1</v>
      </c>
      <c r="T103" s="104">
        <f t="shared" si="20"/>
        <v>1</v>
      </c>
      <c r="U103" s="107" t="s">
        <v>177</v>
      </c>
      <c r="V103" s="109">
        <v>41000</v>
      </c>
    </row>
    <row r="104" spans="1:22" ht="38.25">
      <c r="A104" s="147">
        <v>96</v>
      </c>
      <c r="B104" s="136" t="s">
        <v>149</v>
      </c>
      <c r="C104" s="129" t="s">
        <v>1079</v>
      </c>
      <c r="D104" s="61" t="s">
        <v>178</v>
      </c>
      <c r="E104" s="62" t="s">
        <v>178</v>
      </c>
      <c r="F104" s="100"/>
      <c r="G104" s="101" t="s">
        <v>90</v>
      </c>
      <c r="H104" s="101">
        <f>IF(ISBLANK(G104),"",MATCH(G104,Parametros!$W$2:$W$6,0))</f>
        <v>1</v>
      </c>
      <c r="I104" s="102" t="s">
        <v>91</v>
      </c>
      <c r="J104" s="103">
        <f>IF(ISBLANK(I104),"",MATCH(I104,Parametros!$X$2:$X$6,0))</f>
        <v>1</v>
      </c>
      <c r="K104" s="101">
        <f t="shared" si="18"/>
        <v>1</v>
      </c>
      <c r="L104" s="104">
        <f>IF(EXACT(K104,""),"",IF(AND(K104&gt;='Perfil-Riscos'!$E$19,K104&lt;='Perfil-Riscos'!$F$19),1,IF(AND(K104&gt;='Perfil-Riscos'!$E$18,K104&lt;='Perfil-Riscos'!$F$18),2,IF(AND(K104&gt;='Perfil-Riscos'!$E$17,K104&lt;='Perfil-Riscos'!$F$17),3,IF(AND(K104&gt;='Perfil-Riscos'!$E$16,K104&lt;='Perfil-Riscos'!$F$16),4,5)))))</f>
        <v>1</v>
      </c>
      <c r="M104" s="105" t="s">
        <v>92</v>
      </c>
      <c r="N104" s="32"/>
      <c r="O104" s="106" t="s">
        <v>90</v>
      </c>
      <c r="P104" s="101">
        <f>IF(ISBLANK(O104),"",MATCH(O104,Parametros!$W$2:$W$6,0))</f>
        <v>1</v>
      </c>
      <c r="Q104" s="101" t="s">
        <v>91</v>
      </c>
      <c r="R104" s="101">
        <f>IF(ISBLANK(Q104),"",MATCH(Q104,Parametros!$X$2:$X$6,0))</f>
        <v>1</v>
      </c>
      <c r="S104" s="101">
        <f t="shared" si="19"/>
        <v>1</v>
      </c>
      <c r="T104" s="104">
        <f t="shared" si="20"/>
        <v>1</v>
      </c>
      <c r="U104" s="107"/>
      <c r="V104" s="109"/>
    </row>
    <row r="105" spans="1:22" ht="30">
      <c r="A105" s="147">
        <v>97</v>
      </c>
      <c r="B105" s="136" t="s">
        <v>149</v>
      </c>
      <c r="C105" s="129" t="s">
        <v>1079</v>
      </c>
      <c r="D105" s="61" t="s">
        <v>159</v>
      </c>
      <c r="E105" s="62" t="s">
        <v>159</v>
      </c>
      <c r="F105" s="100"/>
      <c r="G105" s="101" t="s">
        <v>90</v>
      </c>
      <c r="H105" s="101">
        <f>IF(ISBLANK(G105),"",MATCH(G105,Parametros!$W$2:$W$6,0))</f>
        <v>1</v>
      </c>
      <c r="I105" s="102" t="s">
        <v>91</v>
      </c>
      <c r="J105" s="103">
        <f>IF(ISBLANK(I105),"",MATCH(I105,Parametros!$X$2:$X$6,0))</f>
        <v>1</v>
      </c>
      <c r="K105" s="101">
        <f t="shared" si="18"/>
        <v>1</v>
      </c>
      <c r="L105" s="104">
        <f>IF(EXACT(K105,""),"",IF(AND(K105&gt;='Perfil-Riscos'!$E$19,K105&lt;='Perfil-Riscos'!$F$19),1,IF(AND(K105&gt;='Perfil-Riscos'!$E$18,K105&lt;='Perfil-Riscos'!$F$18),2,IF(AND(K105&gt;='Perfil-Riscos'!$E$17,K105&lt;='Perfil-Riscos'!$F$17),3,IF(AND(K105&gt;='Perfil-Riscos'!$E$16,K105&lt;='Perfil-Riscos'!$F$16),4,5)))))</f>
        <v>1</v>
      </c>
      <c r="M105" s="105" t="s">
        <v>92</v>
      </c>
      <c r="N105" s="32"/>
      <c r="O105" s="106" t="s">
        <v>90</v>
      </c>
      <c r="P105" s="101">
        <f>IF(ISBLANK(O105),"",MATCH(O105,Parametros!$W$2:$W$6,0))</f>
        <v>1</v>
      </c>
      <c r="Q105" s="101" t="s">
        <v>91</v>
      </c>
      <c r="R105" s="101">
        <f>IF(ISBLANK(Q105),"",MATCH(Q105,Parametros!$X$2:$X$6,0))</f>
        <v>1</v>
      </c>
      <c r="S105" s="101">
        <f t="shared" si="19"/>
        <v>1</v>
      </c>
      <c r="T105" s="104">
        <f t="shared" si="20"/>
        <v>1</v>
      </c>
      <c r="U105" s="107"/>
      <c r="V105" s="109"/>
    </row>
    <row r="106" spans="1:22" ht="38.25">
      <c r="A106" s="147">
        <v>98</v>
      </c>
      <c r="B106" s="136" t="s">
        <v>149</v>
      </c>
      <c r="C106" s="129" t="s">
        <v>1079</v>
      </c>
      <c r="D106" s="61" t="s">
        <v>160</v>
      </c>
      <c r="E106" s="62" t="s">
        <v>160</v>
      </c>
      <c r="F106" s="100"/>
      <c r="G106" s="101" t="s">
        <v>90</v>
      </c>
      <c r="H106" s="101">
        <f>IF(ISBLANK(G106),"",MATCH(G106,Parametros!$W$2:$W$6,0))</f>
        <v>1</v>
      </c>
      <c r="I106" s="102" t="s">
        <v>91</v>
      </c>
      <c r="J106" s="103">
        <f>IF(ISBLANK(I106),"",MATCH(I106,Parametros!$X$2:$X$6,0))</f>
        <v>1</v>
      </c>
      <c r="K106" s="101">
        <f t="shared" si="18"/>
        <v>1</v>
      </c>
      <c r="L106" s="104">
        <f>IF(EXACT(K106,""),"",IF(AND(K106&gt;='Perfil-Riscos'!$E$19,K106&lt;='Perfil-Riscos'!$F$19),1,IF(AND(K106&gt;='Perfil-Riscos'!$E$18,K106&lt;='Perfil-Riscos'!$F$18),2,IF(AND(K106&gt;='Perfil-Riscos'!$E$17,K106&lt;='Perfil-Riscos'!$F$17),3,IF(AND(K106&gt;='Perfil-Riscos'!$E$16,K106&lt;='Perfil-Riscos'!$F$16),4,5)))))</f>
        <v>1</v>
      </c>
      <c r="M106" s="105" t="s">
        <v>92</v>
      </c>
      <c r="N106" s="32"/>
      <c r="O106" s="106" t="s">
        <v>90</v>
      </c>
      <c r="P106" s="101">
        <f>IF(ISBLANK(O106),"",MATCH(O106,Parametros!$W$2:$W$6,0))</f>
        <v>1</v>
      </c>
      <c r="Q106" s="101" t="s">
        <v>91</v>
      </c>
      <c r="R106" s="101">
        <f>IF(ISBLANK(Q106),"",MATCH(Q106,Parametros!$X$2:$X$6,0))</f>
        <v>1</v>
      </c>
      <c r="S106" s="101">
        <f t="shared" si="19"/>
        <v>1</v>
      </c>
      <c r="T106" s="104">
        <f t="shared" si="20"/>
        <v>1</v>
      </c>
      <c r="U106" s="107"/>
      <c r="V106" s="109"/>
    </row>
    <row r="107" spans="1:22" ht="51">
      <c r="A107" s="147">
        <v>99</v>
      </c>
      <c r="B107" s="136" t="s">
        <v>149</v>
      </c>
      <c r="C107" s="129" t="s">
        <v>1079</v>
      </c>
      <c r="D107" s="61" t="s">
        <v>179</v>
      </c>
      <c r="E107" s="62" t="s">
        <v>179</v>
      </c>
      <c r="F107" s="100"/>
      <c r="G107" s="101" t="s">
        <v>90</v>
      </c>
      <c r="H107" s="101">
        <f>IF(ISBLANK(G107),"",MATCH(G107,Parametros!$W$2:$W$6,0))</f>
        <v>1</v>
      </c>
      <c r="I107" s="102" t="s">
        <v>91</v>
      </c>
      <c r="J107" s="103">
        <f>IF(ISBLANK(I107),"",MATCH(I107,Parametros!$X$2:$X$6,0))</f>
        <v>1</v>
      </c>
      <c r="K107" s="101">
        <f t="shared" si="18"/>
        <v>1</v>
      </c>
      <c r="L107" s="104">
        <f>IF(EXACT(K107,""),"",IF(AND(K107&gt;='Perfil-Riscos'!$E$19,K107&lt;='Perfil-Riscos'!$F$19),1,IF(AND(K107&gt;='Perfil-Riscos'!$E$18,K107&lt;='Perfil-Riscos'!$F$18),2,IF(AND(K107&gt;='Perfil-Riscos'!$E$17,K107&lt;='Perfil-Riscos'!$F$17),3,IF(AND(K107&gt;='Perfil-Riscos'!$E$16,K107&lt;='Perfil-Riscos'!$F$16),4,5)))))</f>
        <v>1</v>
      </c>
      <c r="M107" s="105" t="s">
        <v>92</v>
      </c>
      <c r="N107" s="32"/>
      <c r="O107" s="106" t="s">
        <v>90</v>
      </c>
      <c r="P107" s="101">
        <f>IF(ISBLANK(O107),"",MATCH(O107,Parametros!$W$2:$W$6,0))</f>
        <v>1</v>
      </c>
      <c r="Q107" s="101" t="s">
        <v>91</v>
      </c>
      <c r="R107" s="101">
        <f>IF(ISBLANK(Q107),"",MATCH(Q107,Parametros!$X$2:$X$6,0))</f>
        <v>1</v>
      </c>
      <c r="S107" s="101">
        <f t="shared" si="19"/>
        <v>1</v>
      </c>
      <c r="T107" s="104">
        <f t="shared" si="20"/>
        <v>1</v>
      </c>
      <c r="U107" s="107"/>
      <c r="V107" s="109"/>
    </row>
    <row r="108" spans="1:22" ht="38.25">
      <c r="A108" s="147">
        <v>100</v>
      </c>
      <c r="B108" s="136" t="s">
        <v>149</v>
      </c>
      <c r="C108" s="129" t="s">
        <v>1080</v>
      </c>
      <c r="D108" s="61" t="s">
        <v>180</v>
      </c>
      <c r="E108" s="62" t="s">
        <v>180</v>
      </c>
      <c r="F108" s="100" t="s">
        <v>181</v>
      </c>
      <c r="G108" s="101" t="s">
        <v>90</v>
      </c>
      <c r="H108" s="101">
        <f>IF(ISBLANK(G108),"",MATCH(G108,Parametros!$W$2:$W$6,0))</f>
        <v>1</v>
      </c>
      <c r="I108" s="102" t="s">
        <v>91</v>
      </c>
      <c r="J108" s="103">
        <f>IF(ISBLANK(I108),"",MATCH(I108,Parametros!$X$2:$X$6,0))</f>
        <v>1</v>
      </c>
      <c r="K108" s="101">
        <f t="shared" si="18"/>
        <v>1</v>
      </c>
      <c r="L108" s="104">
        <f>IF(EXACT(K108,""),"",IF(AND(K108&gt;='Perfil-Riscos'!$E$19,K108&lt;='Perfil-Riscos'!$F$19),1,IF(AND(K108&gt;='Perfil-Riscos'!$E$18,K108&lt;='Perfil-Riscos'!$F$18),2,IF(AND(K108&gt;='Perfil-Riscos'!$E$17,K108&lt;='Perfil-Riscos'!$F$17),3,IF(AND(K108&gt;='Perfil-Riscos'!$E$16,K108&lt;='Perfil-Riscos'!$F$16),4,5)))))</f>
        <v>1</v>
      </c>
      <c r="M108" s="105" t="s">
        <v>92</v>
      </c>
      <c r="N108" s="32"/>
      <c r="O108" s="106" t="s">
        <v>90</v>
      </c>
      <c r="P108" s="101">
        <f>IF(ISBLANK(O108),"",MATCH(O108,Parametros!$W$2:$W$6,0))</f>
        <v>1</v>
      </c>
      <c r="Q108" s="101" t="s">
        <v>91</v>
      </c>
      <c r="R108" s="101">
        <f>IF(ISBLANK(Q108),"",MATCH(Q108,Parametros!$X$2:$X$6,0))</f>
        <v>1</v>
      </c>
      <c r="S108" s="101">
        <f t="shared" si="19"/>
        <v>1</v>
      </c>
      <c r="T108" s="104">
        <f t="shared" si="20"/>
        <v>1</v>
      </c>
      <c r="U108" s="107" t="s">
        <v>107</v>
      </c>
      <c r="V108" s="109"/>
    </row>
    <row r="109" spans="1:22" ht="38.25">
      <c r="A109" s="147">
        <v>101</v>
      </c>
      <c r="B109" s="136" t="s">
        <v>149</v>
      </c>
      <c r="C109" s="129" t="s">
        <v>1080</v>
      </c>
      <c r="D109" s="61" t="s">
        <v>182</v>
      </c>
      <c r="E109" s="62" t="s">
        <v>182</v>
      </c>
      <c r="F109" s="100"/>
      <c r="G109" s="101" t="s">
        <v>90</v>
      </c>
      <c r="H109" s="101">
        <f>IF(ISBLANK(G109),"",MATCH(G109,Parametros!$W$2:$W$6,0))</f>
        <v>1</v>
      </c>
      <c r="I109" s="102" t="s">
        <v>91</v>
      </c>
      <c r="J109" s="103">
        <f>IF(ISBLANK(I109),"",MATCH(I109,Parametros!$X$2:$X$6,0))</f>
        <v>1</v>
      </c>
      <c r="K109" s="101">
        <f t="shared" si="18"/>
        <v>1</v>
      </c>
      <c r="L109" s="104">
        <f>IF(EXACT(K109,""),"",IF(AND(K109&gt;='Perfil-Riscos'!$E$19,K109&lt;='Perfil-Riscos'!$F$19),1,IF(AND(K109&gt;='Perfil-Riscos'!$E$18,K109&lt;='Perfil-Riscos'!$F$18),2,IF(AND(K109&gt;='Perfil-Riscos'!$E$17,K109&lt;='Perfil-Riscos'!$F$17),3,IF(AND(K109&gt;='Perfil-Riscos'!$E$16,K109&lt;='Perfil-Riscos'!$F$16),4,5)))))</f>
        <v>1</v>
      </c>
      <c r="M109" s="105" t="s">
        <v>92</v>
      </c>
      <c r="N109" s="32"/>
      <c r="O109" s="106" t="s">
        <v>90</v>
      </c>
      <c r="P109" s="101">
        <f>IF(ISBLANK(O109),"",MATCH(O109,Parametros!$W$2:$W$6,0))</f>
        <v>1</v>
      </c>
      <c r="Q109" s="101" t="s">
        <v>91</v>
      </c>
      <c r="R109" s="101">
        <f>IF(ISBLANK(Q109),"",MATCH(Q109,Parametros!$X$2:$X$6,0))</f>
        <v>1</v>
      </c>
      <c r="S109" s="101">
        <f t="shared" si="19"/>
        <v>1</v>
      </c>
      <c r="T109" s="104">
        <f t="shared" si="20"/>
        <v>1</v>
      </c>
      <c r="U109" s="107"/>
      <c r="V109" s="109"/>
    </row>
    <row r="110" spans="1:22" ht="30">
      <c r="A110" s="147">
        <v>102</v>
      </c>
      <c r="B110" s="136" t="s">
        <v>149</v>
      </c>
      <c r="C110" s="129" t="s">
        <v>1080</v>
      </c>
      <c r="D110" s="61" t="s">
        <v>159</v>
      </c>
      <c r="E110" s="62" t="s">
        <v>159</v>
      </c>
      <c r="F110" s="100"/>
      <c r="G110" s="101" t="s">
        <v>90</v>
      </c>
      <c r="H110" s="101">
        <f>IF(ISBLANK(G110),"",MATCH(G110,Parametros!$W$2:$W$6,0))</f>
        <v>1</v>
      </c>
      <c r="I110" s="102" t="s">
        <v>91</v>
      </c>
      <c r="J110" s="103">
        <f>IF(ISBLANK(I110),"",MATCH(I110,Parametros!$X$2:$X$6,0))</f>
        <v>1</v>
      </c>
      <c r="K110" s="101">
        <f t="shared" si="18"/>
        <v>1</v>
      </c>
      <c r="L110" s="104">
        <f>IF(EXACT(K110,""),"",IF(AND(K110&gt;='Perfil-Riscos'!$E$19,K110&lt;='Perfil-Riscos'!$F$19),1,IF(AND(K110&gt;='Perfil-Riscos'!$E$18,K110&lt;='Perfil-Riscos'!$F$18),2,IF(AND(K110&gt;='Perfil-Riscos'!$E$17,K110&lt;='Perfil-Riscos'!$F$17),3,IF(AND(K110&gt;='Perfil-Riscos'!$E$16,K110&lt;='Perfil-Riscos'!$F$16),4,5)))))</f>
        <v>1</v>
      </c>
      <c r="M110" s="105" t="s">
        <v>92</v>
      </c>
      <c r="N110" s="32"/>
      <c r="O110" s="106" t="s">
        <v>90</v>
      </c>
      <c r="P110" s="101">
        <f>IF(ISBLANK(O110),"",MATCH(O110,Parametros!$W$2:$W$6,0))</f>
        <v>1</v>
      </c>
      <c r="Q110" s="101" t="s">
        <v>91</v>
      </c>
      <c r="R110" s="101">
        <f>IF(ISBLANK(Q110),"",MATCH(Q110,Parametros!$X$2:$X$6,0))</f>
        <v>1</v>
      </c>
      <c r="S110" s="101">
        <f t="shared" si="19"/>
        <v>1</v>
      </c>
      <c r="T110" s="104">
        <f t="shared" si="20"/>
        <v>1</v>
      </c>
      <c r="U110" s="107"/>
      <c r="V110" s="109"/>
    </row>
    <row r="111" spans="1:22" ht="38.25">
      <c r="A111" s="147">
        <v>103</v>
      </c>
      <c r="B111" s="136" t="s">
        <v>149</v>
      </c>
      <c r="C111" s="129" t="s">
        <v>1080</v>
      </c>
      <c r="D111" s="61" t="s">
        <v>160</v>
      </c>
      <c r="E111" s="62" t="s">
        <v>160</v>
      </c>
      <c r="F111" s="100"/>
      <c r="G111" s="101" t="s">
        <v>90</v>
      </c>
      <c r="H111" s="101">
        <f>IF(ISBLANK(G111),"",MATCH(G111,Parametros!$W$2:$W$6,0))</f>
        <v>1</v>
      </c>
      <c r="I111" s="102" t="s">
        <v>91</v>
      </c>
      <c r="J111" s="103">
        <f>IF(ISBLANK(I111),"",MATCH(I111,Parametros!$X$2:$X$6,0))</f>
        <v>1</v>
      </c>
      <c r="K111" s="101">
        <f t="shared" si="18"/>
        <v>1</v>
      </c>
      <c r="L111" s="104">
        <f>IF(EXACT(K111,""),"",IF(AND(K111&gt;='Perfil-Riscos'!$E$19,K111&lt;='Perfil-Riscos'!$F$19),1,IF(AND(K111&gt;='Perfil-Riscos'!$E$18,K111&lt;='Perfil-Riscos'!$F$18),2,IF(AND(K111&gt;='Perfil-Riscos'!$E$17,K111&lt;='Perfil-Riscos'!$F$17),3,IF(AND(K111&gt;='Perfil-Riscos'!$E$16,K111&lt;='Perfil-Riscos'!$F$16),4,5)))))</f>
        <v>1</v>
      </c>
      <c r="M111" s="105" t="s">
        <v>92</v>
      </c>
      <c r="N111" s="32"/>
      <c r="O111" s="106" t="s">
        <v>90</v>
      </c>
      <c r="P111" s="101">
        <f>IF(ISBLANK(O111),"",MATCH(O111,Parametros!$W$2:$W$6,0))</f>
        <v>1</v>
      </c>
      <c r="Q111" s="101" t="s">
        <v>91</v>
      </c>
      <c r="R111" s="101">
        <f>IF(ISBLANK(Q111),"",MATCH(Q111,Parametros!$X$2:$X$6,0))</f>
        <v>1</v>
      </c>
      <c r="S111" s="101">
        <f t="shared" si="19"/>
        <v>1</v>
      </c>
      <c r="T111" s="104">
        <f t="shared" si="20"/>
        <v>1</v>
      </c>
      <c r="U111" s="107"/>
      <c r="V111" s="109"/>
    </row>
    <row r="112" spans="1:22" ht="30">
      <c r="A112" s="147">
        <v>104</v>
      </c>
      <c r="B112" s="136" t="s">
        <v>149</v>
      </c>
      <c r="C112" s="129" t="s">
        <v>1080</v>
      </c>
      <c r="D112" s="61" t="s">
        <v>183</v>
      </c>
      <c r="E112" s="62" t="s">
        <v>183</v>
      </c>
      <c r="F112" s="100"/>
      <c r="G112" s="101" t="s">
        <v>90</v>
      </c>
      <c r="H112" s="101">
        <f>IF(ISBLANK(G112),"",MATCH(G112,Parametros!$W$2:$W$6,0))</f>
        <v>1</v>
      </c>
      <c r="I112" s="102" t="s">
        <v>91</v>
      </c>
      <c r="J112" s="103">
        <f>IF(ISBLANK(I112),"",MATCH(I112,Parametros!$X$2:$X$6,0))</f>
        <v>1</v>
      </c>
      <c r="K112" s="101">
        <f t="shared" si="18"/>
        <v>1</v>
      </c>
      <c r="L112" s="104">
        <f>IF(EXACT(K112,""),"",IF(AND(K112&gt;='Perfil-Riscos'!$E$19,K112&lt;='Perfil-Riscos'!$F$19),1,IF(AND(K112&gt;='Perfil-Riscos'!$E$18,K112&lt;='Perfil-Riscos'!$F$18),2,IF(AND(K112&gt;='Perfil-Riscos'!$E$17,K112&lt;='Perfil-Riscos'!$F$17),3,IF(AND(K112&gt;='Perfil-Riscos'!$E$16,K112&lt;='Perfil-Riscos'!$F$16),4,5)))))</f>
        <v>1</v>
      </c>
      <c r="M112" s="105" t="s">
        <v>92</v>
      </c>
      <c r="N112" s="32"/>
      <c r="O112" s="106" t="s">
        <v>90</v>
      </c>
      <c r="P112" s="101">
        <f>IF(ISBLANK(O112),"",MATCH(O112,Parametros!$W$2:$W$6,0))</f>
        <v>1</v>
      </c>
      <c r="Q112" s="101" t="s">
        <v>91</v>
      </c>
      <c r="R112" s="101">
        <f>IF(ISBLANK(Q112),"",MATCH(Q112,Parametros!$X$2:$X$6,0))</f>
        <v>1</v>
      </c>
      <c r="S112" s="101">
        <f t="shared" si="19"/>
        <v>1</v>
      </c>
      <c r="T112" s="104">
        <f t="shared" si="20"/>
        <v>1</v>
      </c>
      <c r="U112" s="107"/>
      <c r="V112" s="109"/>
    </row>
    <row r="113" spans="1:22" ht="30">
      <c r="A113" s="147">
        <v>105</v>
      </c>
      <c r="B113" s="136" t="s">
        <v>149</v>
      </c>
      <c r="C113" s="129" t="s">
        <v>1080</v>
      </c>
      <c r="D113" s="31" t="s">
        <v>184</v>
      </c>
      <c r="E113" s="66" t="s">
        <v>184</v>
      </c>
      <c r="F113" s="100"/>
      <c r="G113" s="101" t="s">
        <v>90</v>
      </c>
      <c r="H113" s="101">
        <f>IF(ISBLANK(G113),"",MATCH(G113,Parametros!$W$2:$W$6,0))</f>
        <v>1</v>
      </c>
      <c r="I113" s="102" t="s">
        <v>91</v>
      </c>
      <c r="J113" s="103">
        <f>IF(ISBLANK(I113),"",MATCH(I113,Parametros!$X$2:$X$6,0))</f>
        <v>1</v>
      </c>
      <c r="K113" s="101">
        <f t="shared" si="18"/>
        <v>1</v>
      </c>
      <c r="L113" s="104">
        <f>IF(EXACT(K113,""),"",IF(AND(K113&gt;='Perfil-Riscos'!$E$19,K113&lt;='Perfil-Riscos'!$F$19),1,IF(AND(K113&gt;='Perfil-Riscos'!$E$18,K113&lt;='Perfil-Riscos'!$F$18),2,IF(AND(K113&gt;='Perfil-Riscos'!$E$17,K113&lt;='Perfil-Riscos'!$F$17),3,IF(AND(K113&gt;='Perfil-Riscos'!$E$16,K113&lt;='Perfil-Riscos'!$F$16),4,5)))))</f>
        <v>1</v>
      </c>
      <c r="M113" s="105" t="s">
        <v>92</v>
      </c>
      <c r="N113" s="32"/>
      <c r="O113" s="106" t="s">
        <v>90</v>
      </c>
      <c r="P113" s="101">
        <f>IF(ISBLANK(O113),"",MATCH(O113,Parametros!$W$2:$W$6,0))</f>
        <v>1</v>
      </c>
      <c r="Q113" s="101" t="s">
        <v>91</v>
      </c>
      <c r="R113" s="101">
        <f>IF(ISBLANK(Q113),"",MATCH(Q113,Parametros!$X$2:$X$6,0))</f>
        <v>1</v>
      </c>
      <c r="S113" s="101">
        <f t="shared" si="19"/>
        <v>1</v>
      </c>
      <c r="T113" s="104">
        <f t="shared" si="20"/>
        <v>1</v>
      </c>
      <c r="U113" s="107"/>
      <c r="V113" s="109"/>
    </row>
    <row r="114" spans="1:22" ht="38.25">
      <c r="A114" s="147">
        <v>106</v>
      </c>
      <c r="B114" s="136" t="s">
        <v>149</v>
      </c>
      <c r="C114" s="129" t="s">
        <v>1081</v>
      </c>
      <c r="D114" s="67" t="s">
        <v>185</v>
      </c>
      <c r="E114" s="68" t="s">
        <v>185</v>
      </c>
      <c r="F114" s="100" t="s">
        <v>186</v>
      </c>
      <c r="G114" s="101" t="s">
        <v>90</v>
      </c>
      <c r="H114" s="101">
        <f>IF(ISBLANK(G114),"",MATCH(G114,Parametros!$W$2:$W$6,0))</f>
        <v>1</v>
      </c>
      <c r="I114" s="102" t="s">
        <v>91</v>
      </c>
      <c r="J114" s="103">
        <f>IF(ISBLANK(I114),"",MATCH(I114,Parametros!$X$2:$X$6,0))</f>
        <v>1</v>
      </c>
      <c r="K114" s="101">
        <f t="shared" si="18"/>
        <v>1</v>
      </c>
      <c r="L114" s="104">
        <f>IF(EXACT(K114,""),"",IF(AND(K114&gt;='Perfil-Riscos'!$E$19,K114&lt;='Perfil-Riscos'!$F$19),1,IF(AND(K114&gt;='Perfil-Riscos'!$E$18,K114&lt;='Perfil-Riscos'!$F$18),2,IF(AND(K114&gt;='Perfil-Riscos'!$E$17,K114&lt;='Perfil-Riscos'!$F$17),3,IF(AND(K114&gt;='Perfil-Riscos'!$E$16,K114&lt;='Perfil-Riscos'!$F$16),4,5)))))</f>
        <v>1</v>
      </c>
      <c r="M114" s="105" t="s">
        <v>92</v>
      </c>
      <c r="N114" s="32"/>
      <c r="O114" s="106" t="s">
        <v>90</v>
      </c>
      <c r="P114" s="101">
        <f>IF(ISBLANK(O114),"",MATCH(O114,Parametros!$W$2:$W$6,0))</f>
        <v>1</v>
      </c>
      <c r="Q114" s="101" t="s">
        <v>91</v>
      </c>
      <c r="R114" s="101">
        <f>IF(ISBLANK(Q114),"",MATCH(Q114,Parametros!$X$2:$X$6,0))</f>
        <v>1</v>
      </c>
      <c r="S114" s="101">
        <f t="shared" si="19"/>
        <v>1</v>
      </c>
      <c r="T114" s="104">
        <f t="shared" si="20"/>
        <v>1</v>
      </c>
      <c r="U114" s="107" t="s">
        <v>177</v>
      </c>
      <c r="V114" s="109">
        <v>43556</v>
      </c>
    </row>
    <row r="115" spans="1:22" ht="60">
      <c r="A115" s="147">
        <v>107</v>
      </c>
      <c r="B115" s="136" t="s">
        <v>149</v>
      </c>
      <c r="C115" s="129" t="s">
        <v>1081</v>
      </c>
      <c r="D115" s="69" t="s">
        <v>187</v>
      </c>
      <c r="E115" s="70" t="s">
        <v>187</v>
      </c>
      <c r="F115" s="100"/>
      <c r="G115" s="101" t="s">
        <v>90</v>
      </c>
      <c r="H115" s="101">
        <f>IF(ISBLANK(G115),"",MATCH(G115,Parametros!$W$2:$W$6,0))</f>
        <v>1</v>
      </c>
      <c r="I115" s="102" t="s">
        <v>91</v>
      </c>
      <c r="J115" s="103">
        <f>IF(ISBLANK(I115),"",MATCH(I115,Parametros!$X$2:$X$6,0))</f>
        <v>1</v>
      </c>
      <c r="K115" s="101">
        <f t="shared" si="18"/>
        <v>1</v>
      </c>
      <c r="L115" s="104">
        <f>IF(EXACT(K115,""),"",IF(AND(K115&gt;='Perfil-Riscos'!$E$19,K115&lt;='Perfil-Riscos'!$F$19),1,IF(AND(K115&gt;='Perfil-Riscos'!$E$18,K115&lt;='Perfil-Riscos'!$F$18),2,IF(AND(K115&gt;='Perfil-Riscos'!$E$17,K115&lt;='Perfil-Riscos'!$F$17),3,IF(AND(K115&gt;='Perfil-Riscos'!$E$16,K115&lt;='Perfil-Riscos'!$F$16),4,5)))))</f>
        <v>1</v>
      </c>
      <c r="M115" s="105" t="s">
        <v>92</v>
      </c>
      <c r="N115" s="112"/>
      <c r="O115" s="106" t="s">
        <v>90</v>
      </c>
      <c r="P115" s="101">
        <f>IF(ISBLANK(O115),"",MATCH(O115,Parametros!$W$2:$W$6,0))</f>
        <v>1</v>
      </c>
      <c r="Q115" s="101" t="s">
        <v>91</v>
      </c>
      <c r="R115" s="101">
        <f>IF(ISBLANK(Q115),"",MATCH(Q115,Parametros!$X$2:$X$6,0))</f>
        <v>1</v>
      </c>
      <c r="S115" s="101">
        <f t="shared" si="19"/>
        <v>1</v>
      </c>
      <c r="T115" s="104">
        <f t="shared" si="20"/>
        <v>1</v>
      </c>
      <c r="U115" s="112"/>
      <c r="V115" s="112"/>
    </row>
    <row r="116" spans="1:22" ht="30">
      <c r="A116" s="147">
        <v>108</v>
      </c>
      <c r="B116" s="136" t="s">
        <v>149</v>
      </c>
      <c r="C116" s="129" t="s">
        <v>1081</v>
      </c>
      <c r="D116" s="67" t="s">
        <v>188</v>
      </c>
      <c r="E116" s="68" t="s">
        <v>188</v>
      </c>
      <c r="F116" s="100"/>
      <c r="G116" s="101" t="s">
        <v>90</v>
      </c>
      <c r="H116" s="101">
        <f>IF(ISBLANK(G116),"",MATCH(G116,Parametros!$W$2:$W$6,0))</f>
        <v>1</v>
      </c>
      <c r="I116" s="102" t="s">
        <v>91</v>
      </c>
      <c r="J116" s="103">
        <f>IF(ISBLANK(I116),"",MATCH(I116,Parametros!$X$2:$X$6,0))</f>
        <v>1</v>
      </c>
      <c r="K116" s="101">
        <f t="shared" si="18"/>
        <v>1</v>
      </c>
      <c r="L116" s="104">
        <f>IF(EXACT(K116,""),"",IF(AND(K116&gt;='Perfil-Riscos'!$E$19,K116&lt;='Perfil-Riscos'!$F$19),1,IF(AND(K116&gt;='Perfil-Riscos'!$E$18,K116&lt;='Perfil-Riscos'!$F$18),2,IF(AND(K116&gt;='Perfil-Riscos'!$E$17,K116&lt;='Perfil-Riscos'!$F$17),3,IF(AND(K116&gt;='Perfil-Riscos'!$E$16,K116&lt;='Perfil-Riscos'!$F$16),4,5)))))</f>
        <v>1</v>
      </c>
      <c r="M116" s="105" t="s">
        <v>92</v>
      </c>
      <c r="N116" s="112"/>
      <c r="O116" s="106" t="s">
        <v>90</v>
      </c>
      <c r="P116" s="101">
        <f>IF(ISBLANK(O116),"",MATCH(O116,Parametros!$W$2:$W$6,0))</f>
        <v>1</v>
      </c>
      <c r="Q116" s="101" t="s">
        <v>91</v>
      </c>
      <c r="R116" s="101">
        <f>IF(ISBLANK(Q116),"",MATCH(Q116,Parametros!$X$2:$X$6,0))</f>
        <v>1</v>
      </c>
      <c r="S116" s="101">
        <f t="shared" si="19"/>
        <v>1</v>
      </c>
      <c r="T116" s="104">
        <f t="shared" si="20"/>
        <v>1</v>
      </c>
      <c r="U116" s="112"/>
      <c r="V116" s="112"/>
    </row>
    <row r="117" spans="1:22">
      <c r="F117" s="112"/>
      <c r="G117" s="112"/>
      <c r="H117" s="101" t="str">
        <f>IF(ISBLANK(G117),"",MATCH(G117,Parametros!$W$2:$W$6,0))</f>
        <v/>
      </c>
      <c r="I117" s="112"/>
      <c r="J117" s="112"/>
      <c r="K117" s="112"/>
      <c r="L117" s="112"/>
      <c r="M117" s="112"/>
      <c r="N117" s="112"/>
      <c r="O117" s="112"/>
      <c r="P117" s="112"/>
      <c r="Q117" s="112"/>
      <c r="R117" s="112"/>
      <c r="S117" s="112"/>
      <c r="T117" s="112"/>
      <c r="U117" s="112"/>
      <c r="V117" s="112"/>
    </row>
    <row r="119" spans="1:22">
      <c r="L119" s="71"/>
    </row>
  </sheetData>
  <sortState ref="C6:D30">
    <sortCondition ref="C6:C30"/>
  </sortState>
  <mergeCells count="4">
    <mergeCell ref="U4:V4"/>
    <mergeCell ref="M4:N4"/>
    <mergeCell ref="O4:S4"/>
    <mergeCell ref="B4:I4"/>
  </mergeCells>
  <dataValidations count="2">
    <dataValidation type="list" allowBlank="1" showInputMessage="1" showErrorMessage="1" sqref="G6:G116">
      <formula1>$V$2:$V$80</formula1>
    </dataValidation>
    <dataValidation type="list" allowBlank="1" showInputMessage="1" showErrorMessage="1" sqref="I6:I116">
      <formula1>$W$2:$W$80</formula1>
    </dataValidation>
  </dataValidations>
  <pageMargins left="0.511811024" right="0.511811024" top="0.78740157499999996" bottom="0.78740157499999996" header="0.31496062000000002" footer="0.31496062000000002"/>
  <pageSetup paperSize="9" orientation="portrait"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Parametros!$S$11:$S$23</xm:f>
          </x14:formula1>
          <xm:sqref>C48:C81</xm:sqref>
        </x14:dataValidation>
        <x14:dataValidation type="list" allowBlank="1" showInputMessage="1" showErrorMessage="1">
          <x14:formula1>
            <xm:f>Parametros!$S$24:$S$31</xm:f>
          </x14:formula1>
          <xm:sqref>C83:C116</xm:sqref>
        </x14:dataValidation>
        <x14:dataValidation type="list" allowBlank="1" showInputMessage="1" showErrorMessage="1">
          <x14:formula1>
            <xm:f>Parametros!$S$8:$S$10</xm:f>
          </x14:formula1>
          <xm:sqref>C42:C47</xm:sqref>
        </x14:dataValidation>
        <x14:dataValidation type="list" allowBlank="1" showInputMessage="1" showErrorMessage="1">
          <x14:formula1>
            <xm:f>Parametros!$S$11</xm:f>
          </x14:formula1>
          <xm:sqref>C34:C35</xm:sqref>
        </x14:dataValidation>
        <x14:dataValidation type="list" allowBlank="1" showInputMessage="1" showErrorMessage="1">
          <x14:formula1>
            <xm:f>Parametros!$S$2:$S$7</xm:f>
          </x14:formula1>
          <xm:sqref>C82 C36:C41</xm:sqref>
        </x14:dataValidation>
        <x14:dataValidation type="list" allowBlank="1" showInputMessage="1" showErrorMessage="1">
          <x14:formula1>
            <xm:f>Parametros!$AF$2:$AF$5</xm:f>
          </x14:formula1>
          <xm:sqref>M6:M116</xm:sqref>
        </x14:dataValidation>
        <x14:dataValidation type="list" allowBlank="1" showInputMessage="1" showErrorMessage="1">
          <x14:formula1>
            <xm:f>Parametros!$W$2:$W$6</xm:f>
          </x14:formula1>
          <xm:sqref>O6:O116</xm:sqref>
        </x14:dataValidation>
        <x14:dataValidation type="list" allowBlank="1" showInputMessage="1" showErrorMessage="1">
          <x14:formula1>
            <xm:f>Parametros!$X$2:$X$6</xm:f>
          </x14:formula1>
          <xm:sqref>Q6:Q116</xm:sqref>
        </x14:dataValidation>
        <x14:dataValidation type="list" allowBlank="1" showInputMessage="1" showErrorMessage="1">
          <x14:formula1>
            <xm:f>Parametros!$R$2:$R$30</xm:f>
          </x14:formula1>
          <xm:sqref>C6:C33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2"/>
  <sheetViews>
    <sheetView topLeftCell="A7" workbookViewId="0">
      <selection activeCell="D14" sqref="D14"/>
    </sheetView>
  </sheetViews>
  <sheetFormatPr defaultColWidth="9" defaultRowHeight="15"/>
  <cols>
    <col min="1" max="2" width="2.7109375" customWidth="1"/>
    <col min="3" max="3" width="20.7109375" customWidth="1"/>
    <col min="4" max="4" width="18.28515625" bestFit="1" customWidth="1"/>
    <col min="5" max="5" width="11.7109375" customWidth="1"/>
    <col min="6" max="6" width="5.85546875" bestFit="1" customWidth="1"/>
    <col min="7" max="7" width="10.140625" bestFit="1" customWidth="1"/>
    <col min="8" max="8" width="5.140625" bestFit="1" customWidth="1"/>
    <col min="9" max="9" width="10.140625" bestFit="1" customWidth="1"/>
    <col min="10" max="10" width="48.140625" customWidth="1"/>
    <col min="11" max="11" width="18.42578125" customWidth="1"/>
    <col min="12" max="13" width="24.42578125" customWidth="1"/>
    <col min="14" max="14" width="22.5703125" customWidth="1"/>
    <col min="15" max="15" width="28.42578125" customWidth="1"/>
    <col min="16" max="16" width="23.5703125" customWidth="1"/>
    <col min="19" max="19" width="17.5703125" bestFit="1" customWidth="1"/>
  </cols>
  <sheetData>
    <row r="1" spans="1:24" s="34" customFormat="1" ht="20.25">
      <c r="A1" s="36"/>
      <c r="B1" s="37" t="s">
        <v>189</v>
      </c>
      <c r="C1" s="38"/>
      <c r="D1" s="39"/>
      <c r="E1" s="39"/>
      <c r="F1" s="39"/>
      <c r="G1" s="39"/>
      <c r="H1" s="40"/>
      <c r="I1" s="40"/>
      <c r="J1" s="40"/>
      <c r="K1" s="40"/>
      <c r="L1" s="40"/>
      <c r="M1" s="40"/>
      <c r="N1" s="40"/>
      <c r="O1" s="40"/>
      <c r="P1" s="40"/>
      <c r="Q1" s="40"/>
      <c r="R1" s="40"/>
      <c r="S1" s="40"/>
      <c r="T1" s="40"/>
      <c r="U1" s="40"/>
      <c r="V1" s="40"/>
      <c r="W1" s="40"/>
      <c r="X1" s="40"/>
    </row>
    <row r="2" spans="1:24" s="34" customFormat="1" ht="20.25">
      <c r="A2" s="36"/>
      <c r="B2" s="37" t="s">
        <v>190</v>
      </c>
      <c r="C2" s="38"/>
      <c r="D2" s="39"/>
      <c r="E2" s="41"/>
      <c r="F2" s="41"/>
      <c r="G2" s="41"/>
      <c r="H2" s="36"/>
      <c r="I2" s="36"/>
      <c r="J2" s="36"/>
      <c r="K2" s="36"/>
      <c r="L2" s="36"/>
      <c r="M2" s="40"/>
      <c r="N2" s="40"/>
      <c r="O2" s="40"/>
      <c r="P2" s="40"/>
      <c r="Q2" s="40"/>
      <c r="R2" s="40"/>
      <c r="S2" s="40"/>
      <c r="T2" s="40"/>
      <c r="U2" s="40"/>
      <c r="V2" s="40"/>
      <c r="W2" s="40"/>
      <c r="X2" s="40"/>
    </row>
    <row r="3" spans="1:24" s="34" customFormat="1" ht="20.25">
      <c r="A3" s="36"/>
      <c r="B3" s="37" t="s">
        <v>191</v>
      </c>
      <c r="C3" s="38"/>
      <c r="D3" s="39"/>
      <c r="E3" s="41"/>
      <c r="F3" s="41"/>
      <c r="G3" s="41"/>
      <c r="H3" s="36"/>
      <c r="I3" s="36"/>
      <c r="J3" s="36"/>
      <c r="K3" s="36"/>
      <c r="L3" s="36"/>
      <c r="M3" s="40"/>
      <c r="N3" s="40"/>
      <c r="O3" s="40"/>
      <c r="P3" s="40"/>
      <c r="Q3" s="40"/>
      <c r="R3" s="40"/>
      <c r="S3" s="40"/>
      <c r="T3" s="40"/>
      <c r="U3" s="40"/>
      <c r="V3" s="40"/>
      <c r="W3" s="40"/>
      <c r="X3" s="40"/>
    </row>
    <row r="4" spans="1:24">
      <c r="E4" s="181" t="s">
        <v>192</v>
      </c>
      <c r="F4" s="181"/>
      <c r="G4" s="181"/>
      <c r="H4" s="181"/>
      <c r="I4" s="181"/>
      <c r="J4" s="29"/>
    </row>
    <row r="5" spans="1:24" s="35" customFormat="1">
      <c r="C5" s="97" t="s">
        <v>193</v>
      </c>
      <c r="D5" s="96"/>
      <c r="E5" s="94" t="s">
        <v>91</v>
      </c>
      <c r="F5" s="95" t="s">
        <v>194</v>
      </c>
      <c r="G5" s="98" t="s">
        <v>1064</v>
      </c>
      <c r="H5" s="95" t="s">
        <v>196</v>
      </c>
      <c r="I5" s="95" t="s">
        <v>197</v>
      </c>
      <c r="J5" s="42"/>
      <c r="K5" s="96"/>
      <c r="L5" s="91"/>
      <c r="M5" s="91"/>
      <c r="N5" s="91"/>
      <c r="O5" s="91"/>
      <c r="P5" s="91"/>
    </row>
    <row r="6" spans="1:24" ht="30">
      <c r="C6" s="91" t="s">
        <v>198</v>
      </c>
      <c r="E6" s="43">
        <v>1</v>
      </c>
      <c r="F6" s="43">
        <v>2</v>
      </c>
      <c r="G6" s="43">
        <v>3</v>
      </c>
      <c r="H6" s="43">
        <v>4</v>
      </c>
      <c r="I6" s="43">
        <v>5</v>
      </c>
      <c r="J6" s="24"/>
      <c r="K6" s="183" t="s">
        <v>1065</v>
      </c>
      <c r="L6" s="48" t="s">
        <v>199</v>
      </c>
      <c r="M6" s="87" t="s">
        <v>1060</v>
      </c>
      <c r="N6" s="89" t="s">
        <v>1061</v>
      </c>
      <c r="O6" s="89" t="s">
        <v>1063</v>
      </c>
      <c r="P6" s="89" t="s">
        <v>200</v>
      </c>
    </row>
    <row r="7" spans="1:24">
      <c r="B7" s="182" t="s">
        <v>201</v>
      </c>
      <c r="C7" s="92" t="s">
        <v>202</v>
      </c>
      <c r="D7" s="44">
        <v>5</v>
      </c>
      <c r="E7" s="45">
        <f>D7*$E$6</f>
        <v>5</v>
      </c>
      <c r="F7" s="46">
        <f>D7*$F$6</f>
        <v>10</v>
      </c>
      <c r="G7" s="88">
        <f>D7*$G$6</f>
        <v>15</v>
      </c>
      <c r="H7" s="88">
        <f>D7*$H$6</f>
        <v>20</v>
      </c>
      <c r="I7" s="88">
        <f>D7*$I$6</f>
        <v>25</v>
      </c>
      <c r="K7" s="183"/>
      <c r="L7" s="50"/>
      <c r="M7" s="51"/>
      <c r="N7" s="87" t="s">
        <v>1062</v>
      </c>
      <c r="O7" s="90"/>
      <c r="P7" s="49"/>
    </row>
    <row r="8" spans="1:24">
      <c r="B8" s="182"/>
      <c r="C8" s="93" t="s">
        <v>203</v>
      </c>
      <c r="D8" s="44">
        <v>4</v>
      </c>
      <c r="E8" s="45">
        <f t="shared" ref="E8:E11" si="0">D8*$E$6</f>
        <v>4</v>
      </c>
      <c r="F8" s="46">
        <f t="shared" ref="F8:F11" si="1">D8*$F$6</f>
        <v>8</v>
      </c>
      <c r="G8" s="46">
        <f t="shared" ref="G8:G11" si="2">D8*$G$6</f>
        <v>12</v>
      </c>
      <c r="H8" s="88">
        <f t="shared" ref="H8:H11" si="3">D8*$H$6</f>
        <v>16</v>
      </c>
      <c r="I8" s="88">
        <f t="shared" ref="I8:I11" si="4">D8*$I$6</f>
        <v>20</v>
      </c>
      <c r="K8" s="183"/>
      <c r="L8" s="53" t="s">
        <v>206</v>
      </c>
      <c r="M8" s="48"/>
      <c r="N8" s="87"/>
      <c r="O8" s="51"/>
      <c r="P8" s="90"/>
    </row>
    <row r="9" spans="1:24">
      <c r="B9" s="182"/>
      <c r="C9" s="93" t="s">
        <v>204</v>
      </c>
      <c r="D9" s="44">
        <v>3</v>
      </c>
      <c r="E9" s="47">
        <f t="shared" si="0"/>
        <v>3</v>
      </c>
      <c r="F9" s="45">
        <f t="shared" si="1"/>
        <v>6</v>
      </c>
      <c r="G9" s="46">
        <f t="shared" si="2"/>
        <v>9</v>
      </c>
      <c r="H9" s="46">
        <f t="shared" si="3"/>
        <v>12</v>
      </c>
      <c r="I9" s="88">
        <f t="shared" si="4"/>
        <v>15</v>
      </c>
      <c r="K9" s="183"/>
      <c r="L9" s="53"/>
      <c r="M9" s="48"/>
      <c r="N9" s="48"/>
      <c r="O9" s="51"/>
      <c r="P9" s="86"/>
    </row>
    <row r="10" spans="1:24">
      <c r="B10" s="182"/>
      <c r="C10" s="93" t="s">
        <v>205</v>
      </c>
      <c r="D10" s="44">
        <v>2</v>
      </c>
      <c r="E10" s="47">
        <f t="shared" si="0"/>
        <v>2</v>
      </c>
      <c r="F10" s="45">
        <f t="shared" si="1"/>
        <v>4</v>
      </c>
      <c r="G10" s="45">
        <f t="shared" si="2"/>
        <v>6</v>
      </c>
      <c r="H10" s="46">
        <f t="shared" si="3"/>
        <v>8</v>
      </c>
      <c r="I10" s="46">
        <f t="shared" si="4"/>
        <v>10</v>
      </c>
      <c r="K10" s="183"/>
      <c r="L10" s="53"/>
      <c r="M10" s="53"/>
      <c r="N10" s="52"/>
      <c r="O10" s="48"/>
      <c r="P10" s="48"/>
    </row>
    <row r="11" spans="1:24">
      <c r="B11" s="182"/>
      <c r="C11" s="93" t="s">
        <v>90</v>
      </c>
      <c r="D11" s="44">
        <v>1</v>
      </c>
      <c r="E11" s="47">
        <f t="shared" si="0"/>
        <v>1</v>
      </c>
      <c r="F11" s="47">
        <f t="shared" si="1"/>
        <v>2</v>
      </c>
      <c r="G11" s="47">
        <f t="shared" si="2"/>
        <v>3</v>
      </c>
      <c r="H11" s="45">
        <f t="shared" si="3"/>
        <v>4</v>
      </c>
      <c r="I11" s="45">
        <f t="shared" si="4"/>
        <v>5</v>
      </c>
      <c r="K11" s="11"/>
      <c r="U11" s="35">
        <f>I8</f>
        <v>20</v>
      </c>
    </row>
    <row r="12" spans="1:24">
      <c r="J12" s="11"/>
      <c r="U12">
        <f>H8</f>
        <v>16</v>
      </c>
    </row>
    <row r="13" spans="1:24">
      <c r="R13" s="43"/>
      <c r="U13">
        <f>G8</f>
        <v>12</v>
      </c>
    </row>
    <row r="14" spans="1:24">
      <c r="C14" s="120" t="s">
        <v>1071</v>
      </c>
      <c r="D14" s="43" t="s">
        <v>194</v>
      </c>
      <c r="R14" s="43"/>
    </row>
    <row r="15" spans="1:24">
      <c r="C15" s="91"/>
      <c r="D15" s="91"/>
      <c r="E15" s="91" t="s">
        <v>207</v>
      </c>
      <c r="F15" s="91" t="s">
        <v>208</v>
      </c>
      <c r="G15" s="91"/>
      <c r="H15" s="91"/>
      <c r="I15" s="91"/>
      <c r="J15" s="91"/>
      <c r="N15">
        <v>3</v>
      </c>
      <c r="P15" s="35"/>
      <c r="Q15" s="43"/>
      <c r="R15" s="43"/>
    </row>
    <row r="16" spans="1:24" ht="90">
      <c r="C16" s="183" t="s">
        <v>1074</v>
      </c>
      <c r="D16" s="55" t="s">
        <v>213</v>
      </c>
      <c r="E16" s="35">
        <f>F17+1</f>
        <v>14</v>
      </c>
      <c r="F16" s="35">
        <v>25</v>
      </c>
      <c r="J16" s="117" t="s">
        <v>1069</v>
      </c>
      <c r="Q16" s="43"/>
      <c r="R16" s="43"/>
    </row>
    <row r="17" spans="3:20" ht="90">
      <c r="C17" s="183"/>
      <c r="D17" s="51" t="s">
        <v>212</v>
      </c>
      <c r="E17">
        <f>F18+1</f>
        <v>9</v>
      </c>
      <c r="F17">
        <f>E17+4</f>
        <v>13</v>
      </c>
      <c r="J17" s="117" t="s">
        <v>1067</v>
      </c>
      <c r="Q17" s="43"/>
      <c r="R17" s="43"/>
    </row>
    <row r="18" spans="3:20" ht="105">
      <c r="C18" s="183"/>
      <c r="D18" s="50" t="s">
        <v>210</v>
      </c>
      <c r="E18">
        <f>F19+1</f>
        <v>4</v>
      </c>
      <c r="F18">
        <f>E18+4</f>
        <v>8</v>
      </c>
      <c r="J18" s="117" t="s">
        <v>1066</v>
      </c>
      <c r="Q18" s="43"/>
      <c r="R18" s="43"/>
      <c r="S18" s="43"/>
      <c r="T18" s="43"/>
    </row>
    <row r="19" spans="3:20" ht="75">
      <c r="C19" s="183"/>
      <c r="D19" s="54" t="s">
        <v>209</v>
      </c>
      <c r="E19">
        <v>1</v>
      </c>
      <c r="F19">
        <f xml:space="preserve"> INDEX(Parametros!$U$2:$U$5,MATCH($D14,Parametros!$T$2:$T$5))</f>
        <v>3</v>
      </c>
      <c r="J19" s="118" t="s">
        <v>1068</v>
      </c>
      <c r="Q19" s="43"/>
      <c r="R19" s="43"/>
      <c r="S19" s="43"/>
      <c r="T19" s="43"/>
    </row>
    <row r="20" spans="3:20">
      <c r="H20" s="43"/>
    </row>
    <row r="21" spans="3:20">
      <c r="C21">
        <f xml:space="preserve"> INDEX(Parametros!U2:U5,MATCH(D14,Parametros!$T$2:$T$5))</f>
        <v>3</v>
      </c>
      <c r="H21" s="43"/>
    </row>
    <row r="27" spans="3:20">
      <c r="Q27" s="17"/>
      <c r="R27" s="17"/>
      <c r="S27" s="17"/>
      <c r="T27" s="17"/>
    </row>
    <row r="32" spans="3:20">
      <c r="C32" s="35" t="s">
        <v>215</v>
      </c>
    </row>
  </sheetData>
  <mergeCells count="4">
    <mergeCell ref="E4:I4"/>
    <mergeCell ref="B7:B11"/>
    <mergeCell ref="C16:C19"/>
    <mergeCell ref="K6:K10"/>
  </mergeCells>
  <pageMargins left="0.51180555555555596" right="0.51180555555555596" top="0.78680555555555598" bottom="0.78680555555555598" header="0.31388888888888899" footer="0.31388888888888899"/>
  <pageSetup paperSize="9" orientation="portrait"/>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Parametros!$T$2:$T$5</xm:f>
          </x14:formula1>
          <xm:sqref>D14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18"/>
  <sheetViews>
    <sheetView topLeftCell="K1" workbookViewId="0">
      <selection activeCell="P3" sqref="P3"/>
    </sheetView>
  </sheetViews>
  <sheetFormatPr defaultColWidth="9" defaultRowHeight="15"/>
  <cols>
    <col min="1" max="1" width="25.5703125" customWidth="1"/>
    <col min="2" max="2" width="46" customWidth="1"/>
    <col min="3" max="3" width="18.28515625" customWidth="1"/>
    <col min="4" max="4" width="24.42578125" customWidth="1"/>
    <col min="5" max="6" width="24" customWidth="1"/>
    <col min="7" max="7" width="35" customWidth="1"/>
    <col min="8" max="8" width="70.140625" customWidth="1"/>
    <col min="9" max="9" width="46.28515625" customWidth="1"/>
    <col min="10" max="10" width="24.42578125" customWidth="1"/>
    <col min="11" max="12" width="35.85546875" customWidth="1"/>
    <col min="13" max="13" width="27.28515625" customWidth="1"/>
    <col min="14" max="14" width="11.7109375" customWidth="1"/>
    <col min="15" max="15" width="32" customWidth="1"/>
    <col min="16" max="16" width="24.140625" bestFit="1" customWidth="1"/>
    <col min="17" max="17" width="48.85546875" customWidth="1"/>
    <col min="18" max="18" width="70" bestFit="1" customWidth="1"/>
    <col min="19" max="19" width="44.140625" customWidth="1"/>
    <col min="20" max="20" width="17.5703125" bestFit="1" customWidth="1"/>
    <col min="21" max="21" width="12.42578125" bestFit="1" customWidth="1"/>
    <col min="22" max="22" width="19.5703125" customWidth="1"/>
    <col min="23" max="23" width="17.28515625" customWidth="1"/>
    <col min="24" max="24" width="14.85546875" customWidth="1"/>
    <col min="25" max="25" width="25.42578125" customWidth="1"/>
    <col min="26" max="26" width="77.5703125" customWidth="1"/>
    <col min="28" max="28" width="49" customWidth="1"/>
    <col min="29" max="29" width="38.5703125" customWidth="1"/>
    <col min="30" max="30" width="57.5703125" customWidth="1"/>
    <col min="31" max="31" width="25.42578125" customWidth="1"/>
    <col min="32" max="32" width="26.85546875" customWidth="1"/>
  </cols>
  <sheetData>
    <row r="1" spans="1:32" ht="25.5">
      <c r="A1" s="11" t="s">
        <v>216</v>
      </c>
      <c r="B1" s="11" t="s">
        <v>217</v>
      </c>
      <c r="C1" s="11" t="s">
        <v>218</v>
      </c>
      <c r="D1" s="11" t="s">
        <v>219</v>
      </c>
      <c r="E1" s="11" t="s">
        <v>220</v>
      </c>
      <c r="F1" s="11" t="s">
        <v>221</v>
      </c>
      <c r="G1" s="11" t="s">
        <v>222</v>
      </c>
      <c r="H1" s="11" t="s">
        <v>223</v>
      </c>
      <c r="I1" s="11" t="s">
        <v>224</v>
      </c>
      <c r="J1" s="11" t="s">
        <v>225</v>
      </c>
      <c r="K1" s="11" t="s">
        <v>44</v>
      </c>
      <c r="L1" s="11" t="s">
        <v>226</v>
      </c>
      <c r="M1" s="11" t="s">
        <v>227</v>
      </c>
      <c r="N1" s="11" t="s">
        <v>228</v>
      </c>
      <c r="O1" s="11" t="s">
        <v>229</v>
      </c>
      <c r="P1" s="11" t="s">
        <v>230</v>
      </c>
      <c r="Q1" s="11" t="s">
        <v>231</v>
      </c>
      <c r="R1" s="127" t="s">
        <v>1102</v>
      </c>
      <c r="S1" s="127" t="s">
        <v>1125</v>
      </c>
      <c r="T1" s="85" t="s">
        <v>1070</v>
      </c>
      <c r="U1" s="85" t="s">
        <v>1073</v>
      </c>
      <c r="V1" s="23" t="s">
        <v>233</v>
      </c>
      <c r="W1" s="23" t="s">
        <v>234</v>
      </c>
      <c r="X1" s="23" t="s">
        <v>235</v>
      </c>
      <c r="Y1" s="23" t="s">
        <v>236</v>
      </c>
      <c r="Z1" s="23" t="s">
        <v>237</v>
      </c>
      <c r="AA1" s="23" t="s">
        <v>238</v>
      </c>
      <c r="AB1" s="23" t="s">
        <v>239</v>
      </c>
      <c r="AC1" s="23" t="s">
        <v>240</v>
      </c>
      <c r="AD1" s="23" t="s">
        <v>241</v>
      </c>
      <c r="AE1" s="23" t="s">
        <v>242</v>
      </c>
      <c r="AF1" s="23" t="s">
        <v>243</v>
      </c>
    </row>
    <row r="2" spans="1:32" ht="60">
      <c r="A2" t="s">
        <v>244</v>
      </c>
      <c r="B2" t="s">
        <v>245</v>
      </c>
      <c r="C2" t="s">
        <v>246</v>
      </c>
      <c r="D2" t="s">
        <v>247</v>
      </c>
      <c r="E2" t="s">
        <v>248</v>
      </c>
      <c r="F2" t="s">
        <v>249</v>
      </c>
      <c r="G2" s="18" t="s">
        <v>50</v>
      </c>
      <c r="H2" s="18" t="s">
        <v>250</v>
      </c>
      <c r="I2" s="19" t="s">
        <v>251</v>
      </c>
      <c r="J2" t="s">
        <v>148</v>
      </c>
      <c r="K2" t="s">
        <v>45</v>
      </c>
      <c r="L2" t="s">
        <v>21</v>
      </c>
      <c r="M2" t="s">
        <v>21</v>
      </c>
      <c r="N2" t="s">
        <v>252</v>
      </c>
      <c r="O2" t="s">
        <v>43</v>
      </c>
      <c r="P2" t="s">
        <v>21</v>
      </c>
      <c r="Q2" t="s">
        <v>253</v>
      </c>
      <c r="R2" s="121" t="s">
        <v>1106</v>
      </c>
      <c r="S2" s="143" t="s">
        <v>1134</v>
      </c>
      <c r="T2" s="84" t="s">
        <v>194</v>
      </c>
      <c r="U2" s="43">
        <v>3</v>
      </c>
      <c r="V2" s="24" t="s">
        <v>254</v>
      </c>
      <c r="W2" s="25" t="s">
        <v>90</v>
      </c>
      <c r="X2" s="26" t="s">
        <v>91</v>
      </c>
      <c r="Y2" s="24" t="s">
        <v>95</v>
      </c>
      <c r="Z2" s="27" t="s">
        <v>255</v>
      </c>
      <c r="AA2" s="28" t="s">
        <v>23</v>
      </c>
      <c r="AB2" s="28" t="s">
        <v>256</v>
      </c>
      <c r="AC2" s="33" t="s">
        <v>257</v>
      </c>
      <c r="AD2" s="17" t="s">
        <v>258</v>
      </c>
      <c r="AE2" t="s">
        <v>2</v>
      </c>
      <c r="AF2" t="s">
        <v>94</v>
      </c>
    </row>
    <row r="3" spans="1:32" ht="45">
      <c r="A3" t="s">
        <v>1</v>
      </c>
      <c r="B3" t="s">
        <v>259</v>
      </c>
      <c r="C3" t="s">
        <v>260</v>
      </c>
      <c r="D3" t="s">
        <v>261</v>
      </c>
      <c r="E3" t="s">
        <v>262</v>
      </c>
      <c r="F3" t="s">
        <v>263</v>
      </c>
      <c r="G3" s="18" t="s">
        <v>59</v>
      </c>
      <c r="H3" s="18" t="s">
        <v>264</v>
      </c>
      <c r="I3" s="19" t="s">
        <v>265</v>
      </c>
      <c r="J3" t="s">
        <v>266</v>
      </c>
      <c r="K3" t="s">
        <v>267</v>
      </c>
      <c r="L3" t="s">
        <v>268</v>
      </c>
      <c r="M3" t="s">
        <v>269</v>
      </c>
      <c r="N3" t="s">
        <v>270</v>
      </c>
      <c r="O3" t="s">
        <v>1159</v>
      </c>
      <c r="P3" t="s">
        <v>1163</v>
      </c>
      <c r="Q3" t="s">
        <v>271</v>
      </c>
      <c r="R3" s="121" t="s">
        <v>1116</v>
      </c>
      <c r="S3" s="143" t="s">
        <v>1138</v>
      </c>
      <c r="T3" s="84" t="s">
        <v>1064</v>
      </c>
      <c r="U3" s="43">
        <v>6</v>
      </c>
      <c r="V3" s="24" t="s">
        <v>272</v>
      </c>
      <c r="W3" s="29" t="s">
        <v>205</v>
      </c>
      <c r="X3" s="29" t="s">
        <v>194</v>
      </c>
      <c r="Y3" s="30" t="s">
        <v>107</v>
      </c>
      <c r="Z3" s="27" t="s">
        <v>273</v>
      </c>
      <c r="AA3" t="s">
        <v>274</v>
      </c>
      <c r="AB3" t="s">
        <v>275</v>
      </c>
      <c r="AC3" s="33" t="s">
        <v>276</v>
      </c>
      <c r="AD3" s="17" t="s">
        <v>277</v>
      </c>
      <c r="AE3" t="s">
        <v>278</v>
      </c>
      <c r="AF3" t="s">
        <v>98</v>
      </c>
    </row>
    <row r="4" spans="1:32" ht="60">
      <c r="A4" t="s">
        <v>279</v>
      </c>
      <c r="B4" t="s">
        <v>280</v>
      </c>
      <c r="C4" t="s">
        <v>281</v>
      </c>
      <c r="D4" t="s">
        <v>282</v>
      </c>
      <c r="E4" t="s">
        <v>283</v>
      </c>
      <c r="F4" t="s">
        <v>284</v>
      </c>
      <c r="G4" s="18" t="s">
        <v>60</v>
      </c>
      <c r="H4" s="18" t="s">
        <v>285</v>
      </c>
      <c r="I4" s="19" t="s">
        <v>286</v>
      </c>
      <c r="J4" t="s">
        <v>287</v>
      </c>
      <c r="K4" t="s">
        <v>288</v>
      </c>
      <c r="L4" t="s">
        <v>289</v>
      </c>
      <c r="M4" t="s">
        <v>290</v>
      </c>
      <c r="N4" t="s">
        <v>291</v>
      </c>
      <c r="O4" t="s">
        <v>1160</v>
      </c>
      <c r="P4" t="s">
        <v>48</v>
      </c>
      <c r="Q4" t="s">
        <v>292</v>
      </c>
      <c r="R4" s="121" t="s">
        <v>1107</v>
      </c>
      <c r="S4" t="s">
        <v>1131</v>
      </c>
      <c r="T4" s="119" t="s">
        <v>1072</v>
      </c>
      <c r="U4" s="43">
        <v>8</v>
      </c>
      <c r="V4" s="31" t="s">
        <v>291</v>
      </c>
      <c r="W4" s="29" t="s">
        <v>204</v>
      </c>
      <c r="X4" s="29" t="s">
        <v>195</v>
      </c>
      <c r="Y4" s="30" t="s">
        <v>140</v>
      </c>
      <c r="Z4" s="27" t="s">
        <v>293</v>
      </c>
      <c r="AB4" t="s">
        <v>294</v>
      </c>
      <c r="AC4" s="33" t="s">
        <v>295</v>
      </c>
      <c r="AD4" s="17" t="s">
        <v>296</v>
      </c>
      <c r="AE4" t="s">
        <v>297</v>
      </c>
      <c r="AF4" s="85" t="s">
        <v>211</v>
      </c>
    </row>
    <row r="5" spans="1:32" ht="63" customHeight="1">
      <c r="A5" t="s">
        <v>298</v>
      </c>
      <c r="B5" t="s">
        <v>299</v>
      </c>
      <c r="C5" t="s">
        <v>8</v>
      </c>
      <c r="D5" t="s">
        <v>300</v>
      </c>
      <c r="F5" t="s">
        <v>301</v>
      </c>
      <c r="G5" s="18" t="s">
        <v>61</v>
      </c>
      <c r="H5" s="18" t="s">
        <v>302</v>
      </c>
      <c r="I5" t="s">
        <v>303</v>
      </c>
      <c r="J5" t="s">
        <v>304</v>
      </c>
      <c r="K5" t="s">
        <v>46</v>
      </c>
      <c r="L5" t="s">
        <v>305</v>
      </c>
      <c r="M5" t="s">
        <v>306</v>
      </c>
      <c r="N5" t="s">
        <v>307</v>
      </c>
      <c r="O5" s="21" t="s">
        <v>308</v>
      </c>
      <c r="P5" t="s">
        <v>49</v>
      </c>
      <c r="Q5" t="s">
        <v>310</v>
      </c>
      <c r="R5" s="121" t="s">
        <v>1109</v>
      </c>
      <c r="S5" s="143" t="s">
        <v>1139</v>
      </c>
      <c r="T5" s="119" t="s">
        <v>197</v>
      </c>
      <c r="U5" s="43">
        <v>15</v>
      </c>
      <c r="V5" s="31" t="s">
        <v>311</v>
      </c>
      <c r="W5" s="29" t="s">
        <v>203</v>
      </c>
      <c r="X5" s="25" t="s">
        <v>196</v>
      </c>
      <c r="Y5" s="32" t="s">
        <v>93</v>
      </c>
      <c r="Z5" s="27" t="s">
        <v>312</v>
      </c>
      <c r="AB5" t="s">
        <v>313</v>
      </c>
      <c r="AC5" s="33" t="s">
        <v>314</v>
      </c>
      <c r="AD5" s="17" t="s">
        <v>315</v>
      </c>
      <c r="AF5" t="s">
        <v>214</v>
      </c>
    </row>
    <row r="6" spans="1:32" ht="30">
      <c r="A6" t="s">
        <v>316</v>
      </c>
      <c r="B6" t="s">
        <v>317</v>
      </c>
      <c r="C6" t="s">
        <v>318</v>
      </c>
      <c r="D6" t="s">
        <v>12</v>
      </c>
      <c r="F6" t="s">
        <v>319</v>
      </c>
      <c r="G6" s="18" t="s">
        <v>62</v>
      </c>
      <c r="H6" s="18" t="s">
        <v>320</v>
      </c>
      <c r="I6" t="s">
        <v>321</v>
      </c>
      <c r="J6" t="s">
        <v>322</v>
      </c>
      <c r="M6" t="s">
        <v>323</v>
      </c>
      <c r="N6" t="s">
        <v>324</v>
      </c>
      <c r="O6" s="21" t="s">
        <v>325</v>
      </c>
      <c r="P6" t="s">
        <v>309</v>
      </c>
      <c r="Q6" t="s">
        <v>327</v>
      </c>
      <c r="R6" s="121" t="s">
        <v>1110</v>
      </c>
      <c r="S6" s="143" t="s">
        <v>1140</v>
      </c>
      <c r="V6" s="31" t="s">
        <v>328</v>
      </c>
      <c r="W6" s="24" t="s">
        <v>202</v>
      </c>
      <c r="X6" s="29" t="s">
        <v>197</v>
      </c>
      <c r="Y6" s="29" t="s">
        <v>177</v>
      </c>
      <c r="Z6" s="27" t="s">
        <v>329</v>
      </c>
      <c r="AB6" t="s">
        <v>330</v>
      </c>
      <c r="AC6" s="33" t="s">
        <v>331</v>
      </c>
      <c r="AD6" s="17" t="s">
        <v>332</v>
      </c>
    </row>
    <row r="7" spans="1:32">
      <c r="B7" t="s">
        <v>333</v>
      </c>
      <c r="G7" s="18" t="s">
        <v>63</v>
      </c>
      <c r="H7" s="18" t="s">
        <v>334</v>
      </c>
      <c r="I7" t="s">
        <v>335</v>
      </c>
      <c r="J7" t="s">
        <v>336</v>
      </c>
      <c r="M7" t="s">
        <v>337</v>
      </c>
      <c r="O7" s="22" t="s">
        <v>338</v>
      </c>
      <c r="P7" t="s">
        <v>326</v>
      </c>
      <c r="Q7" t="s">
        <v>340</v>
      </c>
      <c r="R7" s="150" t="s">
        <v>1149</v>
      </c>
      <c r="S7" s="143" t="s">
        <v>1141</v>
      </c>
      <c r="X7" s="11"/>
      <c r="Z7" s="27" t="s">
        <v>341</v>
      </c>
      <c r="AB7" t="s">
        <v>342</v>
      </c>
      <c r="AC7" s="33" t="s">
        <v>343</v>
      </c>
      <c r="AD7" t="s">
        <v>344</v>
      </c>
    </row>
    <row r="8" spans="1:32">
      <c r="B8" t="s">
        <v>345</v>
      </c>
      <c r="G8" s="19"/>
      <c r="H8" s="19" t="s">
        <v>346</v>
      </c>
      <c r="M8" t="s">
        <v>347</v>
      </c>
      <c r="O8" s="22" t="s">
        <v>348</v>
      </c>
      <c r="P8" s="22" t="s">
        <v>339</v>
      </c>
      <c r="R8" s="143" t="s">
        <v>1145</v>
      </c>
      <c r="S8" s="143" t="s">
        <v>1142</v>
      </c>
      <c r="Z8" s="27" t="s">
        <v>349</v>
      </c>
      <c r="AB8" t="s">
        <v>10</v>
      </c>
    </row>
    <row r="9" spans="1:32">
      <c r="G9" s="19"/>
      <c r="H9" s="19" t="s">
        <v>350</v>
      </c>
      <c r="O9" s="22" t="s">
        <v>351</v>
      </c>
      <c r="P9" s="22" t="s">
        <v>47</v>
      </c>
      <c r="R9" s="150" t="s">
        <v>1150</v>
      </c>
      <c r="S9" s="141" t="s">
        <v>1126</v>
      </c>
      <c r="Z9" s="27" t="s">
        <v>352</v>
      </c>
      <c r="AB9" t="s">
        <v>353</v>
      </c>
    </row>
    <row r="10" spans="1:32">
      <c r="G10" s="18"/>
      <c r="H10" s="18" t="s">
        <v>354</v>
      </c>
      <c r="O10" s="22" t="s">
        <v>355</v>
      </c>
      <c r="P10" s="22" t="s">
        <v>356</v>
      </c>
      <c r="R10" s="150" t="s">
        <v>1151</v>
      </c>
      <c r="S10" s="141" t="s">
        <v>1127</v>
      </c>
      <c r="Z10" s="27" t="s">
        <v>352</v>
      </c>
      <c r="AB10" t="s">
        <v>357</v>
      </c>
    </row>
    <row r="11" spans="1:32">
      <c r="G11" s="19"/>
      <c r="H11" s="19" t="s">
        <v>358</v>
      </c>
      <c r="O11" s="22" t="s">
        <v>359</v>
      </c>
      <c r="P11" s="22" t="s">
        <v>364</v>
      </c>
      <c r="R11" s="150" t="s">
        <v>1154</v>
      </c>
      <c r="S11" s="85" t="s">
        <v>1075</v>
      </c>
      <c r="Z11" s="27" t="s">
        <v>360</v>
      </c>
      <c r="AB11" t="s">
        <v>361</v>
      </c>
    </row>
    <row r="12" spans="1:32">
      <c r="G12" s="18"/>
      <c r="H12" s="18" t="s">
        <v>362</v>
      </c>
      <c r="O12" s="22" t="s">
        <v>363</v>
      </c>
      <c r="R12" s="150" t="s">
        <v>1155</v>
      </c>
      <c r="S12" s="121" t="s">
        <v>1094</v>
      </c>
      <c r="Z12" s="27" t="s">
        <v>365</v>
      </c>
    </row>
    <row r="13" spans="1:32">
      <c r="G13" s="18"/>
      <c r="H13" s="18" t="s">
        <v>366</v>
      </c>
      <c r="O13" s="22" t="s">
        <v>367</v>
      </c>
      <c r="R13" s="150" t="s">
        <v>1152</v>
      </c>
      <c r="S13" s="121" t="s">
        <v>1096</v>
      </c>
      <c r="Z13" s="27" t="s">
        <v>368</v>
      </c>
    </row>
    <row r="14" spans="1:32">
      <c r="G14" s="18"/>
      <c r="H14" s="18" t="s">
        <v>369</v>
      </c>
      <c r="O14" s="22" t="s">
        <v>370</v>
      </c>
      <c r="R14" s="150" t="s">
        <v>1153</v>
      </c>
      <c r="S14" s="85" t="s">
        <v>1082</v>
      </c>
      <c r="Z14" s="27" t="s">
        <v>371</v>
      </c>
    </row>
    <row r="15" spans="1:32">
      <c r="G15" s="18"/>
      <c r="H15" s="18" t="s">
        <v>372</v>
      </c>
      <c r="O15" s="22" t="s">
        <v>373</v>
      </c>
      <c r="R15" s="121" t="s">
        <v>1099</v>
      </c>
      <c r="S15" s="121" t="s">
        <v>1083</v>
      </c>
      <c r="Z15" s="27" t="s">
        <v>368</v>
      </c>
    </row>
    <row r="16" spans="1:32">
      <c r="H16" t="s">
        <v>374</v>
      </c>
      <c r="O16" s="22"/>
      <c r="R16" s="121" t="s">
        <v>1100</v>
      </c>
      <c r="S16" s="121" t="s">
        <v>1084</v>
      </c>
      <c r="Z16" s="27" t="s">
        <v>375</v>
      </c>
    </row>
    <row r="17" spans="7:26">
      <c r="G17" s="18"/>
      <c r="H17" s="18" t="s">
        <v>376</v>
      </c>
      <c r="R17" s="150" t="s">
        <v>1156</v>
      </c>
      <c r="S17" s="121" t="s">
        <v>1085</v>
      </c>
      <c r="Z17" s="27" t="s">
        <v>377</v>
      </c>
    </row>
    <row r="18" spans="7:26">
      <c r="G18" s="18"/>
      <c r="H18" s="18" t="s">
        <v>378</v>
      </c>
      <c r="R18" s="121" t="s">
        <v>1108</v>
      </c>
      <c r="S18" s="121" t="s">
        <v>1086</v>
      </c>
      <c r="Z18" s="27" t="s">
        <v>379</v>
      </c>
    </row>
    <row r="19" spans="7:26">
      <c r="G19" s="20"/>
      <c r="H19" s="20" t="s">
        <v>380</v>
      </c>
      <c r="R19" s="121" t="s">
        <v>1119</v>
      </c>
      <c r="S19" s="121" t="s">
        <v>1087</v>
      </c>
      <c r="Z19" s="27" t="s">
        <v>381</v>
      </c>
    </row>
    <row r="20" spans="7:26">
      <c r="H20" t="s">
        <v>382</v>
      </c>
      <c r="R20" s="121" t="s">
        <v>1101</v>
      </c>
      <c r="S20" s="121" t="s">
        <v>1088</v>
      </c>
      <c r="Z20" s="27" t="s">
        <v>383</v>
      </c>
    </row>
    <row r="21" spans="7:26">
      <c r="G21" s="18"/>
      <c r="H21" s="18" t="s">
        <v>384</v>
      </c>
      <c r="R21" s="126" t="s">
        <v>1105</v>
      </c>
      <c r="S21" s="121" t="s">
        <v>1089</v>
      </c>
      <c r="Z21" s="27" t="s">
        <v>385</v>
      </c>
    </row>
    <row r="22" spans="7:26">
      <c r="G22" s="18"/>
      <c r="H22" s="18" t="s">
        <v>386</v>
      </c>
      <c r="R22" s="126" t="s">
        <v>1097</v>
      </c>
      <c r="S22" s="121" t="s">
        <v>1093</v>
      </c>
      <c r="Z22" s="27" t="s">
        <v>387</v>
      </c>
    </row>
    <row r="23" spans="7:26">
      <c r="G23" s="18"/>
      <c r="H23" s="18" t="s">
        <v>388</v>
      </c>
      <c r="R23" s="126" t="s">
        <v>1120</v>
      </c>
      <c r="S23" s="121" t="s">
        <v>1090</v>
      </c>
      <c r="Z23" s="27" t="s">
        <v>389</v>
      </c>
    </row>
    <row r="24" spans="7:26">
      <c r="R24" s="126" t="s">
        <v>1103</v>
      </c>
      <c r="S24" s="121" t="s">
        <v>1095</v>
      </c>
      <c r="Z24" s="27" t="s">
        <v>390</v>
      </c>
    </row>
    <row r="25" spans="7:26">
      <c r="R25" s="126" t="s">
        <v>1098</v>
      </c>
      <c r="S25" s="85" t="s">
        <v>1076</v>
      </c>
      <c r="Z25" s="27" t="s">
        <v>391</v>
      </c>
    </row>
    <row r="26" spans="7:26">
      <c r="R26" s="126" t="s">
        <v>1104</v>
      </c>
      <c r="S26" s="85" t="s">
        <v>1077</v>
      </c>
      <c r="Z26" s="27" t="s">
        <v>392</v>
      </c>
    </row>
    <row r="27" spans="7:26">
      <c r="R27" s="121" t="s">
        <v>1111</v>
      </c>
      <c r="S27" s="85" t="s">
        <v>1078</v>
      </c>
      <c r="Z27" s="27" t="s">
        <v>393</v>
      </c>
    </row>
    <row r="28" spans="7:26">
      <c r="R28" s="121" t="s">
        <v>1112</v>
      </c>
      <c r="S28" s="121" t="s">
        <v>1091</v>
      </c>
      <c r="Z28" s="27" t="s">
        <v>394</v>
      </c>
    </row>
    <row r="29" spans="7:26">
      <c r="R29" s="150" t="s">
        <v>1157</v>
      </c>
      <c r="S29" s="85" t="s">
        <v>1079</v>
      </c>
      <c r="Z29" s="27" t="s">
        <v>395</v>
      </c>
    </row>
    <row r="30" spans="7:26">
      <c r="R30" s="121" t="s">
        <v>1114</v>
      </c>
      <c r="S30" s="85" t="s">
        <v>1080</v>
      </c>
      <c r="Z30" s="27" t="s">
        <v>396</v>
      </c>
    </row>
    <row r="31" spans="7:26">
      <c r="S31" s="121" t="s">
        <v>1081</v>
      </c>
      <c r="Z31" s="27" t="s">
        <v>397</v>
      </c>
    </row>
    <row r="32" spans="7:26">
      <c r="Z32" s="27" t="s">
        <v>398</v>
      </c>
    </row>
    <row r="33" spans="17:26" ht="15.75">
      <c r="Q33" s="125"/>
      <c r="R33" s="125"/>
      <c r="S33" s="85"/>
      <c r="Z33" s="27" t="s">
        <v>399</v>
      </c>
    </row>
    <row r="34" spans="17:26">
      <c r="S34" s="121"/>
      <c r="Z34" s="27" t="s">
        <v>400</v>
      </c>
    </row>
    <row r="35" spans="17:26" ht="14.25" customHeight="1">
      <c r="S35" s="121"/>
      <c r="Z35" s="27" t="s">
        <v>401</v>
      </c>
    </row>
    <row r="36" spans="17:26">
      <c r="S36" s="121"/>
      <c r="Z36" s="27" t="s">
        <v>402</v>
      </c>
    </row>
    <row r="37" spans="17:26">
      <c r="S37" s="121"/>
      <c r="Z37" s="27" t="s">
        <v>403</v>
      </c>
    </row>
    <row r="38" spans="17:26">
      <c r="S38" s="121"/>
      <c r="Z38" s="27" t="s">
        <v>404</v>
      </c>
    </row>
    <row r="39" spans="17:26">
      <c r="S39" s="121"/>
      <c r="Z39" s="27" t="s">
        <v>405</v>
      </c>
    </row>
    <row r="40" spans="17:26">
      <c r="S40" s="85"/>
      <c r="Z40" s="27" t="s">
        <v>406</v>
      </c>
    </row>
    <row r="41" spans="17:26">
      <c r="S41" s="85"/>
      <c r="Z41" s="27" t="s">
        <v>407</v>
      </c>
    </row>
    <row r="42" spans="17:26">
      <c r="S42" s="85"/>
      <c r="Z42" s="27" t="s">
        <v>408</v>
      </c>
    </row>
    <row r="43" spans="17:26">
      <c r="S43" s="121"/>
      <c r="Z43" s="27" t="s">
        <v>409</v>
      </c>
    </row>
    <row r="44" spans="17:26">
      <c r="S44" s="85"/>
      <c r="Z44" s="27" t="s">
        <v>410</v>
      </c>
    </row>
    <row r="45" spans="17:26">
      <c r="S45" s="85"/>
      <c r="Z45" s="27" t="s">
        <v>411</v>
      </c>
    </row>
    <row r="46" spans="17:26">
      <c r="S46" s="121"/>
      <c r="Z46" s="27" t="s">
        <v>412</v>
      </c>
    </row>
    <row r="47" spans="17:26">
      <c r="Z47" s="27" t="s">
        <v>413</v>
      </c>
    </row>
    <row r="48" spans="17:26">
      <c r="Z48" s="27" t="s">
        <v>414</v>
      </c>
    </row>
    <row r="49" spans="26:26">
      <c r="Z49" s="27" t="s">
        <v>415</v>
      </c>
    </row>
    <row r="50" spans="26:26">
      <c r="Z50" s="27" t="s">
        <v>416</v>
      </c>
    </row>
    <row r="51" spans="26:26">
      <c r="Z51" s="27" t="s">
        <v>417</v>
      </c>
    </row>
    <row r="52" spans="26:26">
      <c r="Z52" s="27" t="s">
        <v>418</v>
      </c>
    </row>
    <row r="53" spans="26:26">
      <c r="Z53" s="27" t="s">
        <v>419</v>
      </c>
    </row>
    <row r="54" spans="26:26">
      <c r="Z54" s="27" t="s">
        <v>420</v>
      </c>
    </row>
    <row r="55" spans="26:26">
      <c r="Z55" s="27" t="s">
        <v>421</v>
      </c>
    </row>
    <row r="56" spans="26:26">
      <c r="Z56" s="27" t="s">
        <v>422</v>
      </c>
    </row>
    <row r="57" spans="26:26">
      <c r="Z57" s="27" t="s">
        <v>423</v>
      </c>
    </row>
    <row r="58" spans="26:26">
      <c r="Z58" s="27" t="s">
        <v>424</v>
      </c>
    </row>
    <row r="59" spans="26:26">
      <c r="Z59" s="27" t="s">
        <v>425</v>
      </c>
    </row>
    <row r="60" spans="26:26">
      <c r="Z60" s="27" t="s">
        <v>426</v>
      </c>
    </row>
    <row r="61" spans="26:26">
      <c r="Z61" s="27" t="s">
        <v>427</v>
      </c>
    </row>
    <row r="62" spans="26:26">
      <c r="Z62" s="27" t="s">
        <v>428</v>
      </c>
    </row>
    <row r="63" spans="26:26">
      <c r="Z63" s="27" t="s">
        <v>429</v>
      </c>
    </row>
    <row r="64" spans="26:26">
      <c r="Z64" s="27" t="s">
        <v>430</v>
      </c>
    </row>
    <row r="65" spans="26:26">
      <c r="Z65" s="27" t="s">
        <v>431</v>
      </c>
    </row>
    <row r="66" spans="26:26">
      <c r="Z66" s="27" t="s">
        <v>432</v>
      </c>
    </row>
    <row r="67" spans="26:26">
      <c r="Z67" s="27" t="s">
        <v>433</v>
      </c>
    </row>
    <row r="68" spans="26:26">
      <c r="Z68" s="27" t="s">
        <v>434</v>
      </c>
    </row>
    <row r="69" spans="26:26">
      <c r="Z69" s="27" t="s">
        <v>435</v>
      </c>
    </row>
    <row r="70" spans="26:26">
      <c r="Z70" s="27" t="s">
        <v>436</v>
      </c>
    </row>
    <row r="71" spans="26:26">
      <c r="Z71" s="27" t="s">
        <v>437</v>
      </c>
    </row>
    <row r="72" spans="26:26">
      <c r="Z72" s="27" t="s">
        <v>438</v>
      </c>
    </row>
    <row r="73" spans="26:26">
      <c r="Z73" s="27" t="s">
        <v>439</v>
      </c>
    </row>
    <row r="74" spans="26:26">
      <c r="Z74" s="27" t="s">
        <v>440</v>
      </c>
    </row>
    <row r="75" spans="26:26">
      <c r="Z75" s="27" t="s">
        <v>441</v>
      </c>
    </row>
    <row r="76" spans="26:26">
      <c r="Z76" s="27" t="s">
        <v>442</v>
      </c>
    </row>
    <row r="77" spans="26:26">
      <c r="Z77" s="27" t="s">
        <v>443</v>
      </c>
    </row>
    <row r="78" spans="26:26">
      <c r="Z78" s="27" t="s">
        <v>444</v>
      </c>
    </row>
    <row r="79" spans="26:26">
      <c r="Z79" s="27" t="s">
        <v>445</v>
      </c>
    </row>
    <row r="80" spans="26:26">
      <c r="Z80" s="27" t="s">
        <v>446</v>
      </c>
    </row>
    <row r="81" spans="26:26">
      <c r="Z81" s="27" t="s">
        <v>447</v>
      </c>
    </row>
    <row r="82" spans="26:26">
      <c r="Z82" s="27" t="s">
        <v>448</v>
      </c>
    </row>
    <row r="83" spans="26:26">
      <c r="Z83" s="27" t="s">
        <v>449</v>
      </c>
    </row>
    <row r="84" spans="26:26">
      <c r="Z84" s="27" t="s">
        <v>450</v>
      </c>
    </row>
    <row r="85" spans="26:26">
      <c r="Z85" s="27" t="s">
        <v>451</v>
      </c>
    </row>
    <row r="86" spans="26:26">
      <c r="Z86" s="27" t="s">
        <v>452</v>
      </c>
    </row>
    <row r="87" spans="26:26" ht="25.5">
      <c r="Z87" s="27" t="s">
        <v>453</v>
      </c>
    </row>
    <row r="88" spans="26:26">
      <c r="Z88" s="27" t="s">
        <v>454</v>
      </c>
    </row>
    <row r="89" spans="26:26">
      <c r="Z89" s="27" t="s">
        <v>455</v>
      </c>
    </row>
    <row r="90" spans="26:26">
      <c r="Z90" s="27" t="s">
        <v>456</v>
      </c>
    </row>
    <row r="91" spans="26:26">
      <c r="Z91" s="27" t="s">
        <v>457</v>
      </c>
    </row>
    <row r="92" spans="26:26">
      <c r="Z92" s="27" t="s">
        <v>458</v>
      </c>
    </row>
    <row r="93" spans="26:26">
      <c r="Z93" s="27" t="s">
        <v>459</v>
      </c>
    </row>
    <row r="94" spans="26:26">
      <c r="Z94" s="27" t="s">
        <v>460</v>
      </c>
    </row>
    <row r="95" spans="26:26">
      <c r="Z95" s="27" t="s">
        <v>461</v>
      </c>
    </row>
    <row r="96" spans="26:26">
      <c r="Z96" s="27" t="s">
        <v>462</v>
      </c>
    </row>
    <row r="97" spans="26:26">
      <c r="Z97" s="27" t="s">
        <v>463</v>
      </c>
    </row>
    <row r="98" spans="26:26">
      <c r="Z98" s="27" t="s">
        <v>464</v>
      </c>
    </row>
    <row r="99" spans="26:26">
      <c r="Z99" s="27" t="s">
        <v>465</v>
      </c>
    </row>
    <row r="100" spans="26:26">
      <c r="Z100" s="27" t="s">
        <v>466</v>
      </c>
    </row>
    <row r="101" spans="26:26">
      <c r="Z101" s="27" t="s">
        <v>467</v>
      </c>
    </row>
    <row r="102" spans="26:26">
      <c r="Z102" s="27" t="s">
        <v>468</v>
      </c>
    </row>
    <row r="103" spans="26:26">
      <c r="Z103" s="27" t="s">
        <v>469</v>
      </c>
    </row>
    <row r="104" spans="26:26">
      <c r="Z104" s="27" t="s">
        <v>470</v>
      </c>
    </row>
    <row r="105" spans="26:26">
      <c r="Z105" s="27" t="s">
        <v>471</v>
      </c>
    </row>
    <row r="106" spans="26:26">
      <c r="Z106" s="27" t="s">
        <v>472</v>
      </c>
    </row>
    <row r="107" spans="26:26">
      <c r="Z107" s="27" t="s">
        <v>473</v>
      </c>
    </row>
    <row r="108" spans="26:26">
      <c r="Z108" s="27" t="s">
        <v>474</v>
      </c>
    </row>
    <row r="109" spans="26:26" ht="25.5">
      <c r="Z109" s="27" t="s">
        <v>475</v>
      </c>
    </row>
    <row r="110" spans="26:26">
      <c r="Z110" s="27" t="s">
        <v>476</v>
      </c>
    </row>
    <row r="111" spans="26:26">
      <c r="Z111" s="27" t="s">
        <v>477</v>
      </c>
    </row>
    <row r="112" spans="26:26">
      <c r="Z112" s="27" t="s">
        <v>478</v>
      </c>
    </row>
    <row r="113" spans="26:26">
      <c r="Z113" s="27" t="s">
        <v>479</v>
      </c>
    </row>
    <row r="114" spans="26:26">
      <c r="Z114" s="27" t="s">
        <v>480</v>
      </c>
    </row>
    <row r="115" spans="26:26">
      <c r="Z115" s="27" t="s">
        <v>481</v>
      </c>
    </row>
    <row r="116" spans="26:26">
      <c r="Z116" s="27" t="s">
        <v>482</v>
      </c>
    </row>
    <row r="117" spans="26:26">
      <c r="Z117" s="27" t="s">
        <v>483</v>
      </c>
    </row>
    <row r="118" spans="26:26">
      <c r="Z118" s="27" t="s">
        <v>484</v>
      </c>
    </row>
  </sheetData>
  <sortState ref="R2:R27">
    <sortCondition ref="R2:R27"/>
  </sortState>
  <pageMargins left="0.51180555555555596" right="0.51180555555555596" top="0.78680555555555598" bottom="0.78680555555555598" header="0.31388888888888899" footer="0.31388888888888899"/>
  <pageSetup paperSize="9"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21" sqref="C21"/>
    </sheetView>
  </sheetViews>
  <sheetFormatPr defaultColWidth="9" defaultRowHeight="15"/>
  <cols>
    <col min="2" max="2" width="14.140625" customWidth="1"/>
    <col min="3" max="3" width="87.28515625" customWidth="1"/>
    <col min="4" max="4" width="18.85546875" customWidth="1"/>
  </cols>
  <sheetData>
    <row r="1" spans="1:4">
      <c r="A1" s="11" t="s">
        <v>485</v>
      </c>
      <c r="B1" s="11" t="s">
        <v>486</v>
      </c>
      <c r="C1" s="15" t="s">
        <v>487</v>
      </c>
      <c r="D1" s="11" t="s">
        <v>488</v>
      </c>
    </row>
    <row r="2" spans="1:4">
      <c r="A2" t="s">
        <v>489</v>
      </c>
      <c r="B2" s="16">
        <v>43634</v>
      </c>
      <c r="C2" s="17" t="s">
        <v>490</v>
      </c>
      <c r="D2" s="12" t="s">
        <v>491</v>
      </c>
    </row>
    <row r="3" spans="1:4">
      <c r="A3" t="s">
        <v>492</v>
      </c>
      <c r="B3" s="16">
        <v>43635</v>
      </c>
      <c r="C3" s="17" t="s">
        <v>493</v>
      </c>
      <c r="D3" s="12" t="s">
        <v>491</v>
      </c>
    </row>
    <row r="4" spans="1:4">
      <c r="C4" s="17" t="s">
        <v>494</v>
      </c>
      <c r="D4" s="12"/>
    </row>
    <row r="5" spans="1:4" ht="30">
      <c r="C5" s="17" t="s">
        <v>495</v>
      </c>
      <c r="D5" s="12"/>
    </row>
    <row r="6" spans="1:4">
      <c r="C6" s="17" t="s">
        <v>496</v>
      </c>
      <c r="D6" s="12"/>
    </row>
    <row r="7" spans="1:4" ht="30">
      <c r="A7" t="s">
        <v>497</v>
      </c>
      <c r="B7" s="16">
        <v>43636</v>
      </c>
      <c r="C7" s="17" t="s">
        <v>498</v>
      </c>
      <c r="D7" s="12" t="s">
        <v>491</v>
      </c>
    </row>
    <row r="8" spans="1:4" ht="30">
      <c r="C8" s="17" t="s">
        <v>499</v>
      </c>
      <c r="D8" s="12"/>
    </row>
    <row r="9" spans="1:4">
      <c r="C9" s="17" t="s">
        <v>500</v>
      </c>
      <c r="D9" s="12"/>
    </row>
    <row r="10" spans="1:4">
      <c r="C10" s="17" t="s">
        <v>501</v>
      </c>
      <c r="D10" s="12"/>
    </row>
    <row r="11" spans="1:4" ht="30">
      <c r="C11" s="17" t="s">
        <v>502</v>
      </c>
      <c r="D11" s="12"/>
    </row>
    <row r="12" spans="1:4" ht="30">
      <c r="C12" s="17" t="s">
        <v>503</v>
      </c>
      <c r="D12" s="12"/>
    </row>
    <row r="13" spans="1:4">
      <c r="A13" t="s">
        <v>504</v>
      </c>
      <c r="B13" s="16">
        <v>43641</v>
      </c>
      <c r="C13" s="17" t="s">
        <v>505</v>
      </c>
      <c r="D13" s="12" t="s">
        <v>491</v>
      </c>
    </row>
    <row r="14" spans="1:4" ht="30">
      <c r="C14" s="17" t="s">
        <v>506</v>
      </c>
      <c r="D14" s="12"/>
    </row>
    <row r="15" spans="1:4">
      <c r="A15" t="s">
        <v>507</v>
      </c>
      <c r="B15" s="16">
        <v>43647</v>
      </c>
      <c r="C15" s="17" t="s">
        <v>508</v>
      </c>
      <c r="D15" s="12" t="s">
        <v>491</v>
      </c>
    </row>
    <row r="16" spans="1:4">
      <c r="C16" s="17" t="s">
        <v>509</v>
      </c>
      <c r="D16" s="12"/>
    </row>
    <row r="17" spans="2:4">
      <c r="B17" s="16">
        <v>43648</v>
      </c>
      <c r="C17" s="17" t="s">
        <v>510</v>
      </c>
      <c r="D17" t="s">
        <v>491</v>
      </c>
    </row>
    <row r="18" spans="2:4">
      <c r="B18" s="16">
        <v>43649</v>
      </c>
      <c r="C18" s="17" t="s">
        <v>511</v>
      </c>
    </row>
    <row r="19" spans="2:4">
      <c r="C19" s="17" t="s">
        <v>512</v>
      </c>
    </row>
    <row r="20" spans="2:4">
      <c r="B20" s="16">
        <v>43661</v>
      </c>
      <c r="C20" s="17" t="s">
        <v>513</v>
      </c>
    </row>
  </sheetData>
  <pageMargins left="0.51180555555555596" right="0.51180555555555596" top="0.78680555555555598" bottom="0.78680555555555598" header="0.31388888888888899" footer="0.31388888888888899"/>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B18" sqref="B18"/>
    </sheetView>
  </sheetViews>
  <sheetFormatPr defaultColWidth="9" defaultRowHeight="15"/>
  <cols>
    <col min="1" max="1" width="46.42578125" style="12" customWidth="1"/>
    <col min="2" max="2" width="107" style="12" customWidth="1"/>
  </cols>
  <sheetData>
    <row r="1" spans="1:2">
      <c r="A1" s="13" t="s">
        <v>514</v>
      </c>
      <c r="B1" s="14" t="s">
        <v>515</v>
      </c>
    </row>
    <row r="2" spans="1:2" ht="30">
      <c r="A2" s="13" t="s">
        <v>516</v>
      </c>
      <c r="B2" s="14" t="s">
        <v>517</v>
      </c>
    </row>
    <row r="3" spans="1:2">
      <c r="A3" s="13" t="s">
        <v>518</v>
      </c>
      <c r="B3" s="14" t="s">
        <v>519</v>
      </c>
    </row>
    <row r="4" spans="1:2">
      <c r="A4" s="13" t="s">
        <v>520</v>
      </c>
      <c r="B4" s="14" t="s">
        <v>521</v>
      </c>
    </row>
    <row r="5" spans="1:2" ht="30">
      <c r="A5" s="13" t="s">
        <v>522</v>
      </c>
      <c r="B5" s="14" t="s">
        <v>523</v>
      </c>
    </row>
    <row r="6" spans="1:2" ht="30">
      <c r="A6" s="13" t="s">
        <v>524</v>
      </c>
      <c r="B6" s="14" t="s">
        <v>525</v>
      </c>
    </row>
    <row r="7" spans="1:2" ht="30">
      <c r="A7" s="13" t="s">
        <v>526</v>
      </c>
      <c r="B7" s="14" t="s">
        <v>527</v>
      </c>
    </row>
    <row r="8" spans="1:2" ht="30">
      <c r="A8" s="13" t="s">
        <v>528</v>
      </c>
      <c r="B8" s="14" t="s">
        <v>529</v>
      </c>
    </row>
    <row r="9" spans="1:2" ht="45">
      <c r="A9" s="13" t="s">
        <v>530</v>
      </c>
      <c r="B9" s="14" t="s">
        <v>531</v>
      </c>
    </row>
    <row r="10" spans="1:2">
      <c r="A10" s="13" t="s">
        <v>532</v>
      </c>
      <c r="B10" s="14" t="s">
        <v>533</v>
      </c>
    </row>
    <row r="11" spans="1:2" ht="30">
      <c r="A11" s="13" t="s">
        <v>534</v>
      </c>
      <c r="B11" s="14" t="s">
        <v>535</v>
      </c>
    </row>
    <row r="12" spans="1:2" ht="30">
      <c r="A12" s="13" t="s">
        <v>536</v>
      </c>
      <c r="B12" s="14" t="s">
        <v>537</v>
      </c>
    </row>
    <row r="13" spans="1:2" ht="30">
      <c r="A13" s="13" t="s">
        <v>538</v>
      </c>
      <c r="B13" s="14" t="s">
        <v>539</v>
      </c>
    </row>
    <row r="14" spans="1:2" ht="60">
      <c r="A14" s="13" t="s">
        <v>540</v>
      </c>
      <c r="B14" s="14" t="s">
        <v>541</v>
      </c>
    </row>
    <row r="15" spans="1:2" ht="45">
      <c r="A15" s="13" t="s">
        <v>542</v>
      </c>
      <c r="B15" s="14" t="s">
        <v>543</v>
      </c>
    </row>
    <row r="16" spans="1:2">
      <c r="A16" s="13" t="s">
        <v>544</v>
      </c>
      <c r="B16" s="14" t="s">
        <v>545</v>
      </c>
    </row>
    <row r="17" spans="1:2">
      <c r="A17" s="13" t="s">
        <v>546</v>
      </c>
      <c r="B17" s="14" t="s">
        <v>547</v>
      </c>
    </row>
    <row r="18" spans="1:2" ht="45">
      <c r="A18" s="13" t="s">
        <v>548</v>
      </c>
      <c r="B18" s="14" t="s">
        <v>549</v>
      </c>
    </row>
    <row r="19" spans="1:2" ht="60">
      <c r="A19" s="13" t="s">
        <v>550</v>
      </c>
      <c r="B19" s="14" t="s">
        <v>551</v>
      </c>
    </row>
  </sheetData>
  <sortState ref="A1:A19">
    <sortCondition ref="A1:A19"/>
  </sortState>
  <pageMargins left="0.51180555555555596" right="0.51180555555555596" top="0.78680555555555598" bottom="0.78680555555555598" header="0.31388888888888899" footer="0.3138888888888889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A18" sqref="A18"/>
    </sheetView>
  </sheetViews>
  <sheetFormatPr defaultColWidth="9" defaultRowHeight="15"/>
  <sheetData>
    <row r="1" spans="1:2">
      <c r="A1" t="s">
        <v>552</v>
      </c>
      <c r="B1" s="11" t="s">
        <v>553</v>
      </c>
    </row>
    <row r="2" spans="1:2">
      <c r="A2">
        <v>1</v>
      </c>
      <c r="B2" t="s">
        <v>554</v>
      </c>
    </row>
    <row r="3" spans="1:2">
      <c r="A3">
        <v>2</v>
      </c>
      <c r="B3" t="s">
        <v>555</v>
      </c>
    </row>
    <row r="4" spans="1:2">
      <c r="A4">
        <v>3</v>
      </c>
      <c r="B4" t="s">
        <v>556</v>
      </c>
    </row>
    <row r="5" spans="1:2">
      <c r="A5">
        <v>4</v>
      </c>
      <c r="B5" t="s">
        <v>557</v>
      </c>
    </row>
    <row r="6" spans="1:2">
      <c r="A6">
        <v>5</v>
      </c>
      <c r="B6" t="s">
        <v>558</v>
      </c>
    </row>
    <row r="7" spans="1:2">
      <c r="A7">
        <v>6</v>
      </c>
      <c r="B7" t="s">
        <v>559</v>
      </c>
    </row>
    <row r="8" spans="1:2">
      <c r="A8">
        <v>7</v>
      </c>
      <c r="B8" t="s">
        <v>560</v>
      </c>
    </row>
    <row r="9" spans="1:2">
      <c r="A9">
        <v>8</v>
      </c>
      <c r="B9" t="s">
        <v>561</v>
      </c>
    </row>
    <row r="10" spans="1:2">
      <c r="A10">
        <v>9</v>
      </c>
      <c r="B10" t="s">
        <v>562</v>
      </c>
    </row>
    <row r="11" spans="1:2">
      <c r="A11">
        <v>10</v>
      </c>
      <c r="B11" t="s">
        <v>563</v>
      </c>
    </row>
    <row r="12" spans="1:2">
      <c r="A12">
        <v>11</v>
      </c>
      <c r="B12" t="s">
        <v>564</v>
      </c>
    </row>
    <row r="13" spans="1:2">
      <c r="A13">
        <v>12</v>
      </c>
      <c r="B13" t="s">
        <v>565</v>
      </c>
    </row>
    <row r="14" spans="1:2">
      <c r="A14">
        <v>13</v>
      </c>
      <c r="B14" t="s">
        <v>566</v>
      </c>
    </row>
    <row r="15" spans="1:2">
      <c r="A15">
        <v>14</v>
      </c>
      <c r="B15" t="s">
        <v>567</v>
      </c>
    </row>
    <row r="17" spans="1:2">
      <c r="A17" t="s">
        <v>552</v>
      </c>
      <c r="B17" s="11" t="s">
        <v>568</v>
      </c>
    </row>
    <row r="18" spans="1:2">
      <c r="A18">
        <v>1</v>
      </c>
      <c r="B18" t="s">
        <v>569</v>
      </c>
    </row>
    <row r="19" spans="1:2">
      <c r="A19">
        <v>2</v>
      </c>
      <c r="B19" t="s">
        <v>570</v>
      </c>
    </row>
    <row r="20" spans="1:2">
      <c r="A20">
        <v>3</v>
      </c>
      <c r="B20" t="s">
        <v>571</v>
      </c>
    </row>
    <row r="21" spans="1:2">
      <c r="A21">
        <v>4</v>
      </c>
      <c r="B21" t="s">
        <v>572</v>
      </c>
    </row>
    <row r="22" spans="1:2">
      <c r="A22">
        <v>5</v>
      </c>
      <c r="B22" t="s">
        <v>573</v>
      </c>
    </row>
    <row r="23" spans="1:2">
      <c r="A23">
        <v>6</v>
      </c>
      <c r="B23" t="s">
        <v>574</v>
      </c>
    </row>
  </sheetData>
  <pageMargins left="0.51180555555555596" right="0.51180555555555596" top="0.78680555555555598" bottom="0.78680555555555598" header="0.31388888888888899" footer="0.31388888888888899"/>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1"/>
  <sheetViews>
    <sheetView workbookViewId="0">
      <selection activeCell="D3" sqref="D3"/>
    </sheetView>
  </sheetViews>
  <sheetFormatPr defaultColWidth="9.140625" defaultRowHeight="12.75"/>
  <cols>
    <col min="1" max="1" width="22" style="2" customWidth="1"/>
    <col min="2" max="2" width="27.7109375" style="3" customWidth="1"/>
    <col min="3" max="3" width="48.7109375" style="2" customWidth="1"/>
    <col min="4" max="4" width="66.28515625" style="2" customWidth="1"/>
    <col min="5" max="5" width="31.28515625" style="2" customWidth="1"/>
    <col min="6" max="7" width="9.140625" style="4" customWidth="1"/>
    <col min="8" max="8" width="3.7109375" style="4" customWidth="1"/>
    <col min="9" max="10" width="9.140625" style="4" customWidth="1"/>
    <col min="11" max="16384" width="9.140625" style="4"/>
  </cols>
  <sheetData>
    <row r="1" spans="1:8" ht="11.25">
      <c r="A1" s="5"/>
      <c r="B1" s="5"/>
      <c r="C1" s="5"/>
      <c r="D1" s="5"/>
      <c r="E1" s="5"/>
      <c r="H1" s="6" t="s">
        <v>575</v>
      </c>
    </row>
    <row r="2" spans="1:8" s="1" customFormat="1" ht="21.75" customHeight="1">
      <c r="A2" s="7" t="s">
        <v>232</v>
      </c>
      <c r="B2" s="7" t="s">
        <v>576</v>
      </c>
      <c r="C2" s="7" t="s">
        <v>577</v>
      </c>
      <c r="D2" s="7" t="s">
        <v>578</v>
      </c>
      <c r="E2" s="8" t="s">
        <v>579</v>
      </c>
    </row>
    <row r="3" spans="1:8" ht="357">
      <c r="A3" s="9" t="s">
        <v>580</v>
      </c>
      <c r="B3" s="9" t="s">
        <v>581</v>
      </c>
      <c r="C3" s="9" t="s">
        <v>582</v>
      </c>
      <c r="D3" s="9" t="s">
        <v>583</v>
      </c>
      <c r="E3" s="9" t="s">
        <v>584</v>
      </c>
    </row>
    <row r="4" spans="1:8" ht="369.75">
      <c r="A4" s="10" t="s">
        <v>585</v>
      </c>
      <c r="B4" s="10" t="s">
        <v>586</v>
      </c>
      <c r="C4" s="10" t="s">
        <v>587</v>
      </c>
      <c r="D4" s="10" t="s">
        <v>588</v>
      </c>
      <c r="E4" s="10" t="s">
        <v>584</v>
      </c>
    </row>
    <row r="5" spans="1:8" ht="140.25">
      <c r="A5" s="9" t="s">
        <v>589</v>
      </c>
      <c r="B5" s="9" t="s">
        <v>590</v>
      </c>
      <c r="C5" s="9" t="s">
        <v>591</v>
      </c>
      <c r="D5" s="9" t="s">
        <v>592</v>
      </c>
      <c r="E5" s="9" t="s">
        <v>584</v>
      </c>
    </row>
    <row r="6" spans="1:8" ht="127.5">
      <c r="A6" s="10" t="s">
        <v>593</v>
      </c>
      <c r="B6" s="10" t="s">
        <v>594</v>
      </c>
      <c r="C6" s="10" t="s">
        <v>595</v>
      </c>
      <c r="D6" s="10" t="s">
        <v>596</v>
      </c>
      <c r="E6" s="10" t="s">
        <v>584</v>
      </c>
    </row>
    <row r="7" spans="1:8" ht="216.75">
      <c r="A7" s="9" t="s">
        <v>585</v>
      </c>
      <c r="B7" s="9" t="s">
        <v>597</v>
      </c>
      <c r="C7" s="9" t="s">
        <v>598</v>
      </c>
      <c r="D7" s="9" t="s">
        <v>599</v>
      </c>
      <c r="E7" s="9" t="s">
        <v>600</v>
      </c>
    </row>
    <row r="8" spans="1:8" ht="409.5">
      <c r="A8" s="10" t="s">
        <v>601</v>
      </c>
      <c r="B8" s="10" t="s">
        <v>602</v>
      </c>
      <c r="C8" s="10" t="s">
        <v>603</v>
      </c>
      <c r="D8" s="10" t="s">
        <v>604</v>
      </c>
      <c r="E8" s="10" t="s">
        <v>605</v>
      </c>
    </row>
    <row r="9" spans="1:8" ht="242.25">
      <c r="A9" s="9" t="s">
        <v>606</v>
      </c>
      <c r="B9" s="9" t="s">
        <v>607</v>
      </c>
      <c r="C9" s="9" t="s">
        <v>608</v>
      </c>
      <c r="D9" s="9" t="s">
        <v>609</v>
      </c>
      <c r="E9" s="9" t="s">
        <v>610</v>
      </c>
    </row>
    <row r="10" spans="1:8" ht="306">
      <c r="A10" s="10" t="s">
        <v>611</v>
      </c>
      <c r="B10" s="10" t="s">
        <v>612</v>
      </c>
      <c r="C10" s="10" t="s">
        <v>613</v>
      </c>
      <c r="D10" s="10" t="s">
        <v>614</v>
      </c>
      <c r="E10" s="10" t="s">
        <v>615</v>
      </c>
    </row>
    <row r="11" spans="1:8" ht="178.5">
      <c r="A11" s="9" t="s">
        <v>611</v>
      </c>
      <c r="B11" s="9" t="s">
        <v>616</v>
      </c>
      <c r="C11" s="9" t="s">
        <v>617</v>
      </c>
      <c r="D11" s="9" t="s">
        <v>618</v>
      </c>
      <c r="E11" s="9" t="s">
        <v>619</v>
      </c>
    </row>
    <row r="12" spans="1:8" ht="255">
      <c r="A12" s="10" t="s">
        <v>585</v>
      </c>
      <c r="B12" s="10" t="s">
        <v>620</v>
      </c>
      <c r="C12" s="10" t="s">
        <v>621</v>
      </c>
      <c r="D12" s="10" t="s">
        <v>622</v>
      </c>
      <c r="E12" s="10" t="s">
        <v>623</v>
      </c>
    </row>
    <row r="13" spans="1:8" ht="409.5">
      <c r="A13" s="9" t="s">
        <v>624</v>
      </c>
      <c r="B13" s="9" t="s">
        <v>625</v>
      </c>
      <c r="C13" s="9" t="s">
        <v>626</v>
      </c>
      <c r="D13" s="9" t="s">
        <v>627</v>
      </c>
      <c r="E13" s="9" t="s">
        <v>628</v>
      </c>
    </row>
    <row r="14" spans="1:8" ht="165.75">
      <c r="A14" s="10" t="s">
        <v>629</v>
      </c>
      <c r="B14" s="10" t="s">
        <v>630</v>
      </c>
      <c r="C14" s="10" t="s">
        <v>631</v>
      </c>
      <c r="D14" s="10" t="s">
        <v>632</v>
      </c>
      <c r="E14" s="10" t="s">
        <v>628</v>
      </c>
    </row>
    <row r="15" spans="1:8" ht="409.5">
      <c r="A15" s="9" t="s">
        <v>633</v>
      </c>
      <c r="B15" s="9" t="s">
        <v>634</v>
      </c>
      <c r="C15" s="9" t="s">
        <v>635</v>
      </c>
      <c r="D15" s="9" t="s">
        <v>636</v>
      </c>
      <c r="E15" s="9" t="s">
        <v>637</v>
      </c>
    </row>
    <row r="16" spans="1:8" ht="409.5">
      <c r="A16" s="10" t="s">
        <v>638</v>
      </c>
      <c r="B16" s="10" t="s">
        <v>639</v>
      </c>
      <c r="C16" s="10" t="s">
        <v>640</v>
      </c>
      <c r="D16" s="10" t="s">
        <v>641</v>
      </c>
      <c r="E16" s="10" t="s">
        <v>642</v>
      </c>
    </row>
    <row r="17" spans="1:5" ht="409.5">
      <c r="A17" s="9" t="s">
        <v>643</v>
      </c>
      <c r="B17" s="9" t="s">
        <v>644</v>
      </c>
      <c r="C17" s="9" t="s">
        <v>645</v>
      </c>
      <c r="D17" s="9" t="s">
        <v>646</v>
      </c>
      <c r="E17" s="9" t="s">
        <v>647</v>
      </c>
    </row>
    <row r="18" spans="1:5" ht="344.25">
      <c r="A18" s="10" t="s">
        <v>643</v>
      </c>
      <c r="B18" s="10" t="s">
        <v>648</v>
      </c>
      <c r="C18" s="10" t="s">
        <v>649</v>
      </c>
      <c r="D18" s="10" t="s">
        <v>650</v>
      </c>
      <c r="E18" s="10" t="s">
        <v>647</v>
      </c>
    </row>
    <row r="19" spans="1:5" ht="344.25">
      <c r="A19" s="9" t="s">
        <v>629</v>
      </c>
      <c r="B19" s="9" t="s">
        <v>651</v>
      </c>
      <c r="C19" s="9" t="s">
        <v>652</v>
      </c>
      <c r="D19" s="9" t="s">
        <v>653</v>
      </c>
      <c r="E19" s="9" t="s">
        <v>647</v>
      </c>
    </row>
    <row r="20" spans="1:5" ht="369.75">
      <c r="A20" s="10" t="s">
        <v>654</v>
      </c>
      <c r="B20" s="10" t="s">
        <v>655</v>
      </c>
      <c r="C20" s="10" t="s">
        <v>656</v>
      </c>
      <c r="D20" s="10" t="s">
        <v>657</v>
      </c>
      <c r="E20" s="10" t="s">
        <v>658</v>
      </c>
    </row>
    <row r="21" spans="1:5" ht="409.5">
      <c r="A21" s="9" t="s">
        <v>659</v>
      </c>
      <c r="B21" s="9" t="s">
        <v>660</v>
      </c>
      <c r="C21" s="9" t="s">
        <v>661</v>
      </c>
      <c r="D21" s="9" t="s">
        <v>662</v>
      </c>
      <c r="E21" s="9" t="s">
        <v>663</v>
      </c>
    </row>
    <row r="22" spans="1:5" ht="409.5">
      <c r="A22" s="10" t="s">
        <v>664</v>
      </c>
      <c r="B22" s="10" t="s">
        <v>665</v>
      </c>
      <c r="C22" s="10" t="s">
        <v>666</v>
      </c>
      <c r="D22" s="10" t="s">
        <v>667</v>
      </c>
      <c r="E22" s="10" t="s">
        <v>668</v>
      </c>
    </row>
    <row r="23" spans="1:5" ht="306">
      <c r="A23" s="9" t="s">
        <v>659</v>
      </c>
      <c r="B23" s="9" t="s">
        <v>669</v>
      </c>
      <c r="C23" s="9" t="s">
        <v>670</v>
      </c>
      <c r="D23" s="9" t="s">
        <v>671</v>
      </c>
      <c r="E23" s="9" t="s">
        <v>672</v>
      </c>
    </row>
    <row r="24" spans="1:5" ht="267.75">
      <c r="A24" s="10" t="s">
        <v>673</v>
      </c>
      <c r="B24" s="10" t="s">
        <v>674</v>
      </c>
      <c r="C24" s="10" t="s">
        <v>675</v>
      </c>
      <c r="D24" s="10" t="s">
        <v>676</v>
      </c>
      <c r="E24" s="10" t="s">
        <v>677</v>
      </c>
    </row>
    <row r="25" spans="1:5" ht="409.5">
      <c r="A25" s="9" t="s">
        <v>659</v>
      </c>
      <c r="B25" s="9" t="s">
        <v>678</v>
      </c>
      <c r="C25" s="9" t="s">
        <v>679</v>
      </c>
      <c r="D25" s="9" t="s">
        <v>680</v>
      </c>
      <c r="E25" s="9" t="s">
        <v>681</v>
      </c>
    </row>
    <row r="26" spans="1:5" ht="280.5">
      <c r="A26" s="10" t="s">
        <v>682</v>
      </c>
      <c r="B26" s="10" t="s">
        <v>683</v>
      </c>
      <c r="C26" s="10" t="s">
        <v>684</v>
      </c>
      <c r="D26" s="10" t="s">
        <v>685</v>
      </c>
      <c r="E26" s="10" t="s">
        <v>686</v>
      </c>
    </row>
    <row r="27" spans="1:5" ht="280.5">
      <c r="A27" s="9" t="s">
        <v>687</v>
      </c>
      <c r="B27" s="9" t="s">
        <v>688</v>
      </c>
      <c r="C27" s="9" t="s">
        <v>689</v>
      </c>
      <c r="D27" s="9" t="s">
        <v>690</v>
      </c>
      <c r="E27" s="9" t="s">
        <v>691</v>
      </c>
    </row>
    <row r="28" spans="1:5" ht="409.5">
      <c r="A28" s="10" t="s">
        <v>692</v>
      </c>
      <c r="B28" s="10" t="s">
        <v>693</v>
      </c>
      <c r="C28" s="10" t="s">
        <v>694</v>
      </c>
      <c r="D28" s="10" t="s">
        <v>695</v>
      </c>
      <c r="E28" s="10" t="s">
        <v>696</v>
      </c>
    </row>
    <row r="29" spans="1:5" ht="344.25">
      <c r="A29" s="9" t="s">
        <v>692</v>
      </c>
      <c r="B29" s="9" t="s">
        <v>697</v>
      </c>
      <c r="C29" s="9" t="s">
        <v>698</v>
      </c>
      <c r="D29" s="9" t="s">
        <v>699</v>
      </c>
      <c r="E29" s="9" t="s">
        <v>700</v>
      </c>
    </row>
    <row r="30" spans="1:5" ht="369.75">
      <c r="A30" s="10" t="s">
        <v>692</v>
      </c>
      <c r="B30" s="10" t="s">
        <v>701</v>
      </c>
      <c r="C30" s="10" t="s">
        <v>702</v>
      </c>
      <c r="D30" s="10" t="s">
        <v>703</v>
      </c>
      <c r="E30" s="10" t="s">
        <v>704</v>
      </c>
    </row>
    <row r="31" spans="1:5" ht="409.5">
      <c r="A31" s="9" t="s">
        <v>705</v>
      </c>
      <c r="B31" s="9" t="s">
        <v>706</v>
      </c>
      <c r="C31" s="9" t="s">
        <v>707</v>
      </c>
      <c r="D31" s="9" t="s">
        <v>708</v>
      </c>
      <c r="E31" s="9" t="s">
        <v>709</v>
      </c>
    </row>
    <row r="32" spans="1:5" ht="409.5">
      <c r="A32" s="10" t="s">
        <v>710</v>
      </c>
      <c r="B32" s="10" t="s">
        <v>711</v>
      </c>
      <c r="C32" s="10" t="s">
        <v>712</v>
      </c>
      <c r="D32" s="10" t="s">
        <v>713</v>
      </c>
      <c r="E32" s="10" t="s">
        <v>714</v>
      </c>
    </row>
    <row r="33" spans="1:5" ht="318.75">
      <c r="A33" s="9" t="s">
        <v>705</v>
      </c>
      <c r="B33" s="9" t="s">
        <v>715</v>
      </c>
      <c r="C33" s="9" t="s">
        <v>716</v>
      </c>
      <c r="D33" s="9" t="s">
        <v>717</v>
      </c>
      <c r="E33" s="9" t="s">
        <v>718</v>
      </c>
    </row>
    <row r="34" spans="1:5" ht="409.5">
      <c r="A34" s="10" t="s">
        <v>719</v>
      </c>
      <c r="B34" s="10" t="s">
        <v>720</v>
      </c>
      <c r="C34" s="10" t="s">
        <v>721</v>
      </c>
      <c r="D34" s="10" t="s">
        <v>722</v>
      </c>
      <c r="E34" s="10" t="s">
        <v>723</v>
      </c>
    </row>
    <row r="35" spans="1:5" ht="267.75">
      <c r="A35" s="9" t="s">
        <v>719</v>
      </c>
      <c r="B35" s="9" t="s">
        <v>724</v>
      </c>
      <c r="C35" s="9" t="s">
        <v>725</v>
      </c>
      <c r="D35" s="9" t="s">
        <v>726</v>
      </c>
      <c r="E35" s="9" t="s">
        <v>727</v>
      </c>
    </row>
    <row r="36" spans="1:5" ht="318.75">
      <c r="A36" s="10" t="s">
        <v>719</v>
      </c>
      <c r="B36" s="10" t="s">
        <v>728</v>
      </c>
      <c r="C36" s="10" t="s">
        <v>729</v>
      </c>
      <c r="D36" s="10" t="s">
        <v>730</v>
      </c>
      <c r="E36" s="10" t="s">
        <v>731</v>
      </c>
    </row>
    <row r="37" spans="1:5" ht="409.5">
      <c r="A37" s="9" t="s">
        <v>719</v>
      </c>
      <c r="B37" s="9" t="s">
        <v>732</v>
      </c>
      <c r="C37" s="9" t="s">
        <v>733</v>
      </c>
      <c r="D37" s="9" t="s">
        <v>734</v>
      </c>
      <c r="E37" s="9" t="s">
        <v>735</v>
      </c>
    </row>
    <row r="38" spans="1:5" ht="409.5">
      <c r="A38" s="10" t="s">
        <v>719</v>
      </c>
      <c r="B38" s="10" t="s">
        <v>736</v>
      </c>
      <c r="C38" s="10" t="s">
        <v>737</v>
      </c>
      <c r="D38" s="10" t="s">
        <v>738</v>
      </c>
      <c r="E38" s="10" t="s">
        <v>739</v>
      </c>
    </row>
    <row r="39" spans="1:5" ht="382.5">
      <c r="A39" s="9" t="s">
        <v>710</v>
      </c>
      <c r="B39" s="9" t="s">
        <v>740</v>
      </c>
      <c r="C39" s="9" t="s">
        <v>741</v>
      </c>
      <c r="D39" s="9" t="s">
        <v>742</v>
      </c>
      <c r="E39" s="9" t="s">
        <v>743</v>
      </c>
    </row>
    <row r="40" spans="1:5" ht="255">
      <c r="A40" s="10" t="s">
        <v>710</v>
      </c>
      <c r="B40" s="10" t="s">
        <v>744</v>
      </c>
      <c r="C40" s="10" t="s">
        <v>745</v>
      </c>
      <c r="D40" s="10" t="s">
        <v>746</v>
      </c>
      <c r="E40" s="10" t="s">
        <v>747</v>
      </c>
    </row>
    <row r="41" spans="1:5" ht="409.5">
      <c r="A41" s="9" t="s">
        <v>710</v>
      </c>
      <c r="B41" s="9" t="s">
        <v>748</v>
      </c>
      <c r="C41" s="9" t="s">
        <v>749</v>
      </c>
      <c r="D41" s="9" t="s">
        <v>750</v>
      </c>
      <c r="E41" s="9" t="s">
        <v>751</v>
      </c>
    </row>
    <row r="42" spans="1:5" ht="409.5">
      <c r="A42" s="10" t="s">
        <v>710</v>
      </c>
      <c r="B42" s="10" t="s">
        <v>752</v>
      </c>
      <c r="C42" s="10" t="s">
        <v>753</v>
      </c>
      <c r="D42" s="10" t="s">
        <v>754</v>
      </c>
      <c r="E42" s="10" t="s">
        <v>755</v>
      </c>
    </row>
    <row r="43" spans="1:5" ht="267.75">
      <c r="A43" s="9" t="s">
        <v>756</v>
      </c>
      <c r="B43" s="9" t="s">
        <v>757</v>
      </c>
      <c r="C43" s="9" t="s">
        <v>758</v>
      </c>
      <c r="D43" s="9" t="s">
        <v>759</v>
      </c>
      <c r="E43" s="9" t="s">
        <v>760</v>
      </c>
    </row>
    <row r="44" spans="1:5" ht="409.5">
      <c r="A44" s="10" t="s">
        <v>761</v>
      </c>
      <c r="B44" s="10" t="s">
        <v>762</v>
      </c>
      <c r="C44" s="10" t="s">
        <v>763</v>
      </c>
      <c r="D44" s="10" t="s">
        <v>764</v>
      </c>
      <c r="E44" s="10" t="s">
        <v>765</v>
      </c>
    </row>
    <row r="45" spans="1:5" ht="331.5">
      <c r="A45" s="9" t="s">
        <v>710</v>
      </c>
      <c r="B45" s="9" t="s">
        <v>766</v>
      </c>
      <c r="C45" s="9" t="s">
        <v>767</v>
      </c>
      <c r="D45" s="9" t="s">
        <v>768</v>
      </c>
      <c r="E45" s="9" t="s">
        <v>769</v>
      </c>
    </row>
    <row r="46" spans="1:5" ht="306">
      <c r="A46" s="10" t="s">
        <v>770</v>
      </c>
      <c r="B46" s="10" t="s">
        <v>771</v>
      </c>
      <c r="C46" s="10" t="s">
        <v>772</v>
      </c>
      <c r="D46" s="10" t="s">
        <v>773</v>
      </c>
      <c r="E46" s="10" t="s">
        <v>774</v>
      </c>
    </row>
    <row r="47" spans="1:5" ht="331.5">
      <c r="A47" s="9" t="s">
        <v>775</v>
      </c>
      <c r="B47" s="9" t="s">
        <v>776</v>
      </c>
      <c r="C47" s="9" t="s">
        <v>777</v>
      </c>
      <c r="D47" s="9" t="s">
        <v>778</v>
      </c>
      <c r="E47" s="9" t="s">
        <v>779</v>
      </c>
    </row>
    <row r="48" spans="1:5" ht="409.5">
      <c r="A48" s="10" t="s">
        <v>780</v>
      </c>
      <c r="B48" s="10" t="s">
        <v>781</v>
      </c>
      <c r="C48" s="10" t="s">
        <v>782</v>
      </c>
      <c r="D48" s="10" t="s">
        <v>783</v>
      </c>
      <c r="E48" s="10" t="s">
        <v>784</v>
      </c>
    </row>
    <row r="49" spans="1:5" ht="409.5">
      <c r="A49" s="9" t="s">
        <v>785</v>
      </c>
      <c r="B49" s="9" t="s">
        <v>786</v>
      </c>
      <c r="C49" s="9" t="s">
        <v>787</v>
      </c>
      <c r="D49" s="9" t="s">
        <v>788</v>
      </c>
      <c r="E49" s="9" t="s">
        <v>789</v>
      </c>
    </row>
    <row r="50" spans="1:5" ht="409.5">
      <c r="A50" s="10" t="s">
        <v>790</v>
      </c>
      <c r="B50" s="10" t="s">
        <v>791</v>
      </c>
      <c r="C50" s="10" t="s">
        <v>792</v>
      </c>
      <c r="D50" s="10" t="s">
        <v>793</v>
      </c>
      <c r="E50" s="10" t="s">
        <v>794</v>
      </c>
    </row>
    <row r="51" spans="1:5" ht="369.75">
      <c r="A51" s="9" t="s">
        <v>790</v>
      </c>
      <c r="B51" s="9" t="s">
        <v>795</v>
      </c>
      <c r="C51" s="9" t="s">
        <v>796</v>
      </c>
      <c r="D51" s="9" t="s">
        <v>797</v>
      </c>
      <c r="E51" s="9" t="s">
        <v>413</v>
      </c>
    </row>
    <row r="52" spans="1:5" ht="242.25">
      <c r="A52" s="10" t="s">
        <v>798</v>
      </c>
      <c r="B52" s="10" t="s">
        <v>799</v>
      </c>
      <c r="C52" s="10" t="s">
        <v>800</v>
      </c>
      <c r="D52" s="10" t="s">
        <v>801</v>
      </c>
      <c r="E52" s="10" t="s">
        <v>414</v>
      </c>
    </row>
    <row r="53" spans="1:5" ht="344.25">
      <c r="A53" s="9" t="s">
        <v>802</v>
      </c>
      <c r="B53" s="9" t="s">
        <v>803</v>
      </c>
      <c r="C53" s="9" t="s">
        <v>804</v>
      </c>
      <c r="D53" s="9" t="s">
        <v>805</v>
      </c>
      <c r="E53" s="9" t="s">
        <v>415</v>
      </c>
    </row>
    <row r="54" spans="1:5" ht="267.75">
      <c r="A54" s="10" t="s">
        <v>806</v>
      </c>
      <c r="B54" s="10" t="s">
        <v>807</v>
      </c>
      <c r="C54" s="10" t="s">
        <v>808</v>
      </c>
      <c r="D54" s="10" t="s">
        <v>809</v>
      </c>
      <c r="E54" s="10" t="s">
        <v>416</v>
      </c>
    </row>
    <row r="55" spans="1:5" ht="369.75">
      <c r="A55" s="9" t="s">
        <v>806</v>
      </c>
      <c r="B55" s="9" t="s">
        <v>810</v>
      </c>
      <c r="C55" s="9" t="s">
        <v>811</v>
      </c>
      <c r="D55" s="9" t="s">
        <v>812</v>
      </c>
      <c r="E55" s="9" t="s">
        <v>417</v>
      </c>
    </row>
    <row r="56" spans="1:5" ht="409.5">
      <c r="A56" s="10" t="s">
        <v>813</v>
      </c>
      <c r="B56" s="10" t="s">
        <v>814</v>
      </c>
      <c r="C56" s="10" t="s">
        <v>815</v>
      </c>
      <c r="D56" s="10" t="s">
        <v>816</v>
      </c>
      <c r="E56" s="10" t="s">
        <v>418</v>
      </c>
    </row>
    <row r="57" spans="1:5" ht="357">
      <c r="A57" s="9" t="s">
        <v>817</v>
      </c>
      <c r="B57" s="9" t="s">
        <v>818</v>
      </c>
      <c r="C57" s="9" t="s">
        <v>819</v>
      </c>
      <c r="D57" s="9" t="s">
        <v>820</v>
      </c>
      <c r="E57" s="9" t="s">
        <v>419</v>
      </c>
    </row>
    <row r="58" spans="1:5" ht="382.5">
      <c r="A58" s="10" t="s">
        <v>821</v>
      </c>
      <c r="B58" s="10" t="s">
        <v>822</v>
      </c>
      <c r="C58" s="10" t="s">
        <v>823</v>
      </c>
      <c r="D58" s="10" t="s">
        <v>824</v>
      </c>
      <c r="E58" s="10" t="s">
        <v>420</v>
      </c>
    </row>
    <row r="59" spans="1:5" ht="331.5">
      <c r="A59" s="9" t="s">
        <v>825</v>
      </c>
      <c r="B59" s="9" t="s">
        <v>826</v>
      </c>
      <c r="C59" s="9" t="s">
        <v>827</v>
      </c>
      <c r="D59" s="9" t="s">
        <v>828</v>
      </c>
      <c r="E59" s="9" t="s">
        <v>421</v>
      </c>
    </row>
    <row r="60" spans="1:5" ht="409.5">
      <c r="A60" s="10" t="s">
        <v>829</v>
      </c>
      <c r="B60" s="10" t="s">
        <v>830</v>
      </c>
      <c r="C60" s="10" t="s">
        <v>831</v>
      </c>
      <c r="D60" s="10" t="s">
        <v>832</v>
      </c>
      <c r="E60" s="10" t="s">
        <v>422</v>
      </c>
    </row>
    <row r="61" spans="1:5" ht="409.5">
      <c r="A61" s="9" t="s">
        <v>833</v>
      </c>
      <c r="B61" s="9" t="s">
        <v>834</v>
      </c>
      <c r="C61" s="9" t="s">
        <v>835</v>
      </c>
      <c r="D61" s="9" t="s">
        <v>836</v>
      </c>
      <c r="E61" s="9" t="s">
        <v>423</v>
      </c>
    </row>
    <row r="62" spans="1:5" ht="409.5">
      <c r="A62" s="10" t="s">
        <v>710</v>
      </c>
      <c r="B62" s="10" t="s">
        <v>837</v>
      </c>
      <c r="C62" s="10" t="s">
        <v>838</v>
      </c>
      <c r="D62" s="10" t="s">
        <v>839</v>
      </c>
      <c r="E62" s="10" t="s">
        <v>424</v>
      </c>
    </row>
    <row r="63" spans="1:5" ht="229.5">
      <c r="A63" s="9" t="s">
        <v>756</v>
      </c>
      <c r="B63" s="9" t="s">
        <v>840</v>
      </c>
      <c r="C63" s="9" t="s">
        <v>841</v>
      </c>
      <c r="D63" s="9" t="s">
        <v>842</v>
      </c>
      <c r="E63" s="9" t="s">
        <v>425</v>
      </c>
    </row>
    <row r="64" spans="1:5" ht="369.75">
      <c r="A64" s="10" t="s">
        <v>843</v>
      </c>
      <c r="B64" s="10" t="s">
        <v>844</v>
      </c>
      <c r="C64" s="10" t="s">
        <v>845</v>
      </c>
      <c r="D64" s="10" t="s">
        <v>846</v>
      </c>
      <c r="E64" s="10" t="s">
        <v>426</v>
      </c>
    </row>
    <row r="65" spans="1:5" ht="409.5">
      <c r="A65" s="9" t="s">
        <v>847</v>
      </c>
      <c r="B65" s="9" t="s">
        <v>848</v>
      </c>
      <c r="C65" s="9" t="s">
        <v>849</v>
      </c>
      <c r="D65" s="9" t="s">
        <v>850</v>
      </c>
      <c r="E65" s="9" t="s">
        <v>427</v>
      </c>
    </row>
    <row r="66" spans="1:5" ht="382.5">
      <c r="A66" s="10" t="s">
        <v>851</v>
      </c>
      <c r="B66" s="10" t="s">
        <v>852</v>
      </c>
      <c r="C66" s="10" t="s">
        <v>853</v>
      </c>
      <c r="D66" s="10" t="s">
        <v>854</v>
      </c>
      <c r="E66" s="10" t="s">
        <v>428</v>
      </c>
    </row>
    <row r="67" spans="1:5" ht="409.5">
      <c r="A67" s="9" t="s">
        <v>855</v>
      </c>
      <c r="B67" s="9" t="s">
        <v>856</v>
      </c>
      <c r="C67" s="9" t="s">
        <v>857</v>
      </c>
      <c r="D67" s="9" t="s">
        <v>858</v>
      </c>
      <c r="E67" s="9" t="s">
        <v>429</v>
      </c>
    </row>
    <row r="68" spans="1:5" ht="409.5">
      <c r="A68" s="10" t="s">
        <v>859</v>
      </c>
      <c r="B68" s="10" t="s">
        <v>860</v>
      </c>
      <c r="C68" s="10" t="s">
        <v>861</v>
      </c>
      <c r="D68" s="10" t="s">
        <v>862</v>
      </c>
      <c r="E68" s="10" t="s">
        <v>430</v>
      </c>
    </row>
    <row r="69" spans="1:5" ht="409.5">
      <c r="A69" s="9" t="s">
        <v>863</v>
      </c>
      <c r="B69" s="9" t="s">
        <v>864</v>
      </c>
      <c r="C69" s="9" t="s">
        <v>865</v>
      </c>
      <c r="D69" s="9" t="s">
        <v>866</v>
      </c>
      <c r="E69" s="9" t="s">
        <v>431</v>
      </c>
    </row>
    <row r="70" spans="1:5" ht="409.5">
      <c r="A70" s="10" t="s">
        <v>867</v>
      </c>
      <c r="B70" s="10" t="s">
        <v>868</v>
      </c>
      <c r="C70" s="10" t="s">
        <v>869</v>
      </c>
      <c r="D70" s="10" t="s">
        <v>870</v>
      </c>
      <c r="E70" s="10" t="s">
        <v>432</v>
      </c>
    </row>
    <row r="71" spans="1:5" ht="409.5">
      <c r="A71" s="9" t="s">
        <v>871</v>
      </c>
      <c r="B71" s="9" t="s">
        <v>872</v>
      </c>
      <c r="C71" s="9" t="s">
        <v>873</v>
      </c>
      <c r="D71" s="9" t="s">
        <v>874</v>
      </c>
      <c r="E71" s="9" t="s">
        <v>433</v>
      </c>
    </row>
    <row r="72" spans="1:5" ht="344.25">
      <c r="A72" s="10" t="s">
        <v>875</v>
      </c>
      <c r="B72" s="10" t="s">
        <v>876</v>
      </c>
      <c r="C72" s="10" t="s">
        <v>877</v>
      </c>
      <c r="D72" s="10" t="s">
        <v>878</v>
      </c>
      <c r="E72" s="10" t="s">
        <v>434</v>
      </c>
    </row>
    <row r="73" spans="1:5" ht="331.5">
      <c r="A73" s="9" t="s">
        <v>719</v>
      </c>
      <c r="B73" s="9" t="s">
        <v>879</v>
      </c>
      <c r="C73" s="9" t="s">
        <v>880</v>
      </c>
      <c r="D73" s="9" t="s">
        <v>881</v>
      </c>
      <c r="E73" s="9" t="s">
        <v>435</v>
      </c>
    </row>
    <row r="74" spans="1:5" ht="229.5">
      <c r="A74" s="10" t="s">
        <v>882</v>
      </c>
      <c r="B74" s="10" t="s">
        <v>883</v>
      </c>
      <c r="C74" s="10" t="s">
        <v>884</v>
      </c>
      <c r="D74" s="10" t="s">
        <v>885</v>
      </c>
      <c r="E74" s="10" t="s">
        <v>436</v>
      </c>
    </row>
    <row r="75" spans="1:5" ht="409.5">
      <c r="A75" s="9" t="s">
        <v>859</v>
      </c>
      <c r="B75" s="9" t="s">
        <v>886</v>
      </c>
      <c r="C75" s="9" t="s">
        <v>887</v>
      </c>
      <c r="D75" s="9" t="s">
        <v>888</v>
      </c>
      <c r="E75" s="9" t="s">
        <v>437</v>
      </c>
    </row>
    <row r="76" spans="1:5" ht="409.5">
      <c r="A76" s="10" t="s">
        <v>889</v>
      </c>
      <c r="B76" s="10" t="s">
        <v>890</v>
      </c>
      <c r="C76" s="10" t="s">
        <v>891</v>
      </c>
      <c r="D76" s="10" t="s">
        <v>892</v>
      </c>
      <c r="E76" s="10" t="s">
        <v>438</v>
      </c>
    </row>
    <row r="77" spans="1:5" ht="216.75">
      <c r="A77" s="9" t="s">
        <v>893</v>
      </c>
      <c r="B77" s="9" t="s">
        <v>894</v>
      </c>
      <c r="C77" s="9" t="s">
        <v>895</v>
      </c>
      <c r="D77" s="9" t="s">
        <v>896</v>
      </c>
      <c r="E77" s="9" t="s">
        <v>439</v>
      </c>
    </row>
    <row r="78" spans="1:5" ht="331.5">
      <c r="A78" s="10" t="s">
        <v>851</v>
      </c>
      <c r="B78" s="10" t="s">
        <v>897</v>
      </c>
      <c r="C78" s="10" t="s">
        <v>898</v>
      </c>
      <c r="D78" s="10" t="s">
        <v>899</v>
      </c>
      <c r="E78" s="10" t="s">
        <v>440</v>
      </c>
    </row>
    <row r="79" spans="1:5" ht="369.75">
      <c r="A79" s="9" t="s">
        <v>900</v>
      </c>
      <c r="B79" s="9" t="s">
        <v>901</v>
      </c>
      <c r="C79" s="9" t="s">
        <v>902</v>
      </c>
      <c r="D79" s="9" t="s">
        <v>903</v>
      </c>
      <c r="E79" s="9" t="s">
        <v>441</v>
      </c>
    </row>
    <row r="80" spans="1:5" ht="369.75">
      <c r="A80" s="10" t="s">
        <v>673</v>
      </c>
      <c r="B80" s="10" t="s">
        <v>904</v>
      </c>
      <c r="C80" s="10" t="s">
        <v>905</v>
      </c>
      <c r="D80" s="10" t="s">
        <v>906</v>
      </c>
      <c r="E80" s="10" t="s">
        <v>442</v>
      </c>
    </row>
    <row r="81" spans="1:5" ht="408">
      <c r="A81" s="9" t="s">
        <v>756</v>
      </c>
      <c r="B81" s="9" t="s">
        <v>907</v>
      </c>
      <c r="C81" s="9" t="s">
        <v>908</v>
      </c>
      <c r="D81" s="9" t="s">
        <v>909</v>
      </c>
      <c r="E81" s="9" t="s">
        <v>443</v>
      </c>
    </row>
    <row r="82" spans="1:5" ht="409.5">
      <c r="A82" s="10" t="s">
        <v>910</v>
      </c>
      <c r="B82" s="10" t="s">
        <v>911</v>
      </c>
      <c r="C82" s="10" t="s">
        <v>912</v>
      </c>
      <c r="D82" s="10" t="s">
        <v>913</v>
      </c>
      <c r="E82" s="10" t="s">
        <v>444</v>
      </c>
    </row>
    <row r="83" spans="1:5" ht="409.5">
      <c r="A83" s="9" t="s">
        <v>719</v>
      </c>
      <c r="B83" s="9" t="s">
        <v>914</v>
      </c>
      <c r="C83" s="9" t="s">
        <v>915</v>
      </c>
      <c r="D83" s="9" t="s">
        <v>916</v>
      </c>
      <c r="E83" s="9" t="s">
        <v>445</v>
      </c>
    </row>
    <row r="84" spans="1:5" ht="293.25">
      <c r="A84" s="10" t="s">
        <v>917</v>
      </c>
      <c r="B84" s="10" t="s">
        <v>918</v>
      </c>
      <c r="C84" s="10" t="s">
        <v>919</v>
      </c>
      <c r="D84" s="10" t="s">
        <v>920</v>
      </c>
      <c r="E84" s="10" t="s">
        <v>446</v>
      </c>
    </row>
    <row r="85" spans="1:5" ht="409.5">
      <c r="A85" s="9" t="s">
        <v>921</v>
      </c>
      <c r="B85" s="9" t="s">
        <v>922</v>
      </c>
      <c r="C85" s="9" t="s">
        <v>923</v>
      </c>
      <c r="D85" s="9" t="s">
        <v>924</v>
      </c>
      <c r="E85" s="9" t="s">
        <v>447</v>
      </c>
    </row>
    <row r="86" spans="1:5" ht="409.5">
      <c r="A86" s="10" t="s">
        <v>925</v>
      </c>
      <c r="B86" s="10" t="s">
        <v>926</v>
      </c>
      <c r="C86" s="10" t="s">
        <v>927</v>
      </c>
      <c r="D86" s="10" t="s">
        <v>928</v>
      </c>
      <c r="E86" s="10" t="s">
        <v>448</v>
      </c>
    </row>
    <row r="87" spans="1:5" ht="409.5">
      <c r="A87" s="9" t="s">
        <v>929</v>
      </c>
      <c r="B87" s="9" t="s">
        <v>930</v>
      </c>
      <c r="C87" s="9" t="s">
        <v>931</v>
      </c>
      <c r="D87" s="9" t="s">
        <v>932</v>
      </c>
      <c r="E87" s="9" t="s">
        <v>449</v>
      </c>
    </row>
    <row r="88" spans="1:5" ht="409.5">
      <c r="A88" s="10" t="s">
        <v>933</v>
      </c>
      <c r="B88" s="10" t="s">
        <v>934</v>
      </c>
      <c r="C88" s="10" t="s">
        <v>935</v>
      </c>
      <c r="D88" s="10" t="s">
        <v>936</v>
      </c>
      <c r="E88" s="10" t="s">
        <v>450</v>
      </c>
    </row>
    <row r="89" spans="1:5" ht="409.5">
      <c r="A89" s="9" t="s">
        <v>937</v>
      </c>
      <c r="B89" s="9" t="s">
        <v>938</v>
      </c>
      <c r="C89" s="9" t="s">
        <v>939</v>
      </c>
      <c r="D89" s="9" t="s">
        <v>940</v>
      </c>
      <c r="E89" s="9" t="s">
        <v>451</v>
      </c>
    </row>
    <row r="90" spans="1:5" ht="409.5">
      <c r="A90" s="10" t="s">
        <v>925</v>
      </c>
      <c r="B90" s="10" t="s">
        <v>941</v>
      </c>
      <c r="C90" s="10" t="s">
        <v>942</v>
      </c>
      <c r="D90" s="10" t="s">
        <v>943</v>
      </c>
      <c r="E90" s="10" t="s">
        <v>452</v>
      </c>
    </row>
    <row r="91" spans="1:5" ht="280.5">
      <c r="A91" s="9" t="s">
        <v>944</v>
      </c>
      <c r="B91" s="9" t="s">
        <v>945</v>
      </c>
      <c r="C91" s="9" t="s">
        <v>946</v>
      </c>
      <c r="D91" s="9" t="s">
        <v>947</v>
      </c>
      <c r="E91" s="9" t="s">
        <v>453</v>
      </c>
    </row>
    <row r="92" spans="1:5" ht="369.75">
      <c r="A92" s="10" t="s">
        <v>948</v>
      </c>
      <c r="B92" s="10" t="s">
        <v>949</v>
      </c>
      <c r="C92" s="10" t="s">
        <v>950</v>
      </c>
      <c r="D92" s="10" t="s">
        <v>951</v>
      </c>
      <c r="E92" s="10" t="s">
        <v>454</v>
      </c>
    </row>
    <row r="93" spans="1:5" ht="409.5">
      <c r="A93" s="9" t="s">
        <v>925</v>
      </c>
      <c r="B93" s="9" t="s">
        <v>952</v>
      </c>
      <c r="C93" s="9" t="s">
        <v>953</v>
      </c>
      <c r="D93" s="9" t="s">
        <v>954</v>
      </c>
      <c r="E93" s="9" t="s">
        <v>455</v>
      </c>
    </row>
    <row r="94" spans="1:5" ht="382.5">
      <c r="A94" s="10" t="s">
        <v>925</v>
      </c>
      <c r="B94" s="10" t="s">
        <v>955</v>
      </c>
      <c r="C94" s="10" t="s">
        <v>956</v>
      </c>
      <c r="D94" s="10" t="s">
        <v>957</v>
      </c>
      <c r="E94" s="10" t="s">
        <v>456</v>
      </c>
    </row>
    <row r="95" spans="1:5" ht="409.5">
      <c r="A95" s="9" t="s">
        <v>958</v>
      </c>
      <c r="B95" s="9" t="s">
        <v>959</v>
      </c>
      <c r="C95" s="9" t="s">
        <v>960</v>
      </c>
      <c r="D95" s="9" t="s">
        <v>961</v>
      </c>
      <c r="E95" s="9" t="s">
        <v>457</v>
      </c>
    </row>
    <row r="96" spans="1:5" ht="204">
      <c r="A96" s="10" t="s">
        <v>962</v>
      </c>
      <c r="B96" s="10" t="s">
        <v>963</v>
      </c>
      <c r="C96" s="10" t="s">
        <v>964</v>
      </c>
      <c r="D96" s="10" t="s">
        <v>965</v>
      </c>
      <c r="E96" s="10" t="s">
        <v>458</v>
      </c>
    </row>
    <row r="97" spans="1:5" ht="255">
      <c r="A97" s="9" t="s">
        <v>966</v>
      </c>
      <c r="B97" s="9" t="s">
        <v>967</v>
      </c>
      <c r="C97" s="9" t="s">
        <v>968</v>
      </c>
      <c r="D97" s="9" t="s">
        <v>969</v>
      </c>
      <c r="E97" s="9" t="s">
        <v>459</v>
      </c>
    </row>
    <row r="98" spans="1:5" ht="331.5">
      <c r="A98" s="10" t="s">
        <v>970</v>
      </c>
      <c r="B98" s="10" t="s">
        <v>971</v>
      </c>
      <c r="C98" s="10" t="s">
        <v>972</v>
      </c>
      <c r="D98" s="10" t="s">
        <v>973</v>
      </c>
      <c r="E98" s="10" t="s">
        <v>460</v>
      </c>
    </row>
    <row r="99" spans="1:5" ht="409.5">
      <c r="A99" s="9" t="s">
        <v>974</v>
      </c>
      <c r="B99" s="9" t="s">
        <v>975</v>
      </c>
      <c r="C99" s="9" t="s">
        <v>976</v>
      </c>
      <c r="D99" s="9" t="s">
        <v>977</v>
      </c>
      <c r="E99" s="9" t="s">
        <v>461</v>
      </c>
    </row>
    <row r="100" spans="1:5" ht="409.5">
      <c r="A100" s="10" t="s">
        <v>974</v>
      </c>
      <c r="B100" s="10" t="s">
        <v>978</v>
      </c>
      <c r="C100" s="10" t="s">
        <v>979</v>
      </c>
      <c r="D100" s="10" t="s">
        <v>980</v>
      </c>
      <c r="E100" s="10" t="s">
        <v>462</v>
      </c>
    </row>
    <row r="101" spans="1:5" ht="409.5">
      <c r="A101" s="9" t="s">
        <v>981</v>
      </c>
      <c r="B101" s="9" t="s">
        <v>982</v>
      </c>
      <c r="C101" s="9" t="s">
        <v>983</v>
      </c>
      <c r="D101" s="9" t="s">
        <v>984</v>
      </c>
      <c r="E101" s="9" t="s">
        <v>463</v>
      </c>
    </row>
    <row r="102" spans="1:5" ht="409.5">
      <c r="A102" s="10" t="s">
        <v>981</v>
      </c>
      <c r="B102" s="10" t="s">
        <v>985</v>
      </c>
      <c r="C102" s="10" t="s">
        <v>986</v>
      </c>
      <c r="D102" s="10" t="s">
        <v>987</v>
      </c>
      <c r="E102" s="10" t="s">
        <v>464</v>
      </c>
    </row>
    <row r="103" spans="1:5" ht="344.25">
      <c r="A103" s="9" t="s">
        <v>585</v>
      </c>
      <c r="B103" s="9" t="s">
        <v>988</v>
      </c>
      <c r="C103" s="9" t="s">
        <v>989</v>
      </c>
      <c r="D103" s="9" t="s">
        <v>990</v>
      </c>
      <c r="E103" s="9" t="s">
        <v>465</v>
      </c>
    </row>
    <row r="104" spans="1:5" ht="409.5">
      <c r="A104" s="10" t="s">
        <v>991</v>
      </c>
      <c r="B104" s="10" t="s">
        <v>992</v>
      </c>
      <c r="C104" s="10" t="s">
        <v>993</v>
      </c>
      <c r="D104" s="10" t="s">
        <v>994</v>
      </c>
      <c r="E104" s="10" t="s">
        <v>466</v>
      </c>
    </row>
    <row r="105" spans="1:5" ht="306">
      <c r="A105" s="9" t="s">
        <v>995</v>
      </c>
      <c r="B105" s="9" t="s">
        <v>996</v>
      </c>
      <c r="C105" s="9" t="s">
        <v>997</v>
      </c>
      <c r="D105" s="9" t="s">
        <v>998</v>
      </c>
      <c r="E105" s="9" t="s">
        <v>467</v>
      </c>
    </row>
    <row r="106" spans="1:5" ht="229.5">
      <c r="A106" s="10" t="s">
        <v>999</v>
      </c>
      <c r="B106" s="10" t="s">
        <v>1000</v>
      </c>
      <c r="C106" s="10" t="s">
        <v>1001</v>
      </c>
      <c r="D106" s="10" t="s">
        <v>1002</v>
      </c>
      <c r="E106" s="10" t="s">
        <v>468</v>
      </c>
    </row>
    <row r="107" spans="1:5" ht="242.25">
      <c r="A107" s="9" t="s">
        <v>999</v>
      </c>
      <c r="B107" s="9" t="s">
        <v>1003</v>
      </c>
      <c r="C107" s="9" t="s">
        <v>1004</v>
      </c>
      <c r="D107" s="9" t="s">
        <v>1005</v>
      </c>
      <c r="E107" s="9" t="s">
        <v>469</v>
      </c>
    </row>
    <row r="108" spans="1:5" ht="344.25">
      <c r="A108" s="10" t="s">
        <v>995</v>
      </c>
      <c r="B108" s="10" t="s">
        <v>1006</v>
      </c>
      <c r="C108" s="10" t="s">
        <v>1007</v>
      </c>
      <c r="D108" s="10" t="s">
        <v>1008</v>
      </c>
      <c r="E108" s="10" t="s">
        <v>470</v>
      </c>
    </row>
    <row r="109" spans="1:5" ht="408">
      <c r="A109" s="9" t="s">
        <v>1009</v>
      </c>
      <c r="B109" s="9" t="s">
        <v>1010</v>
      </c>
      <c r="C109" s="9" t="s">
        <v>1011</v>
      </c>
      <c r="D109" s="9" t="s">
        <v>1012</v>
      </c>
      <c r="E109" s="9" t="s">
        <v>471</v>
      </c>
    </row>
    <row r="110" spans="1:5" ht="255">
      <c r="A110" s="10" t="s">
        <v>1013</v>
      </c>
      <c r="B110" s="10" t="s">
        <v>1014</v>
      </c>
      <c r="C110" s="10" t="s">
        <v>1015</v>
      </c>
      <c r="D110" s="10" t="s">
        <v>1016</v>
      </c>
      <c r="E110" s="10" t="s">
        <v>472</v>
      </c>
    </row>
    <row r="111" spans="1:5" ht="306">
      <c r="A111" s="9" t="s">
        <v>1017</v>
      </c>
      <c r="B111" s="9" t="s">
        <v>1018</v>
      </c>
      <c r="C111" s="9" t="s">
        <v>1019</v>
      </c>
      <c r="D111" s="9" t="s">
        <v>1020</v>
      </c>
      <c r="E111" s="9" t="s">
        <v>473</v>
      </c>
    </row>
    <row r="112" spans="1:5" ht="409.5">
      <c r="A112" s="10" t="s">
        <v>1017</v>
      </c>
      <c r="B112" s="10" t="s">
        <v>1021</v>
      </c>
      <c r="C112" s="10" t="s">
        <v>1022</v>
      </c>
      <c r="D112" s="10" t="s">
        <v>1023</v>
      </c>
      <c r="E112" s="10" t="s">
        <v>474</v>
      </c>
    </row>
    <row r="113" spans="1:5" ht="344.25">
      <c r="A113" s="9" t="s">
        <v>585</v>
      </c>
      <c r="B113" s="9" t="s">
        <v>1024</v>
      </c>
      <c r="C113" s="9" t="s">
        <v>1025</v>
      </c>
      <c r="D113" s="9" t="s">
        <v>1026</v>
      </c>
      <c r="E113" s="9" t="s">
        <v>475</v>
      </c>
    </row>
    <row r="114" spans="1:5" ht="255">
      <c r="A114" s="10" t="s">
        <v>585</v>
      </c>
      <c r="B114" s="10" t="s">
        <v>1027</v>
      </c>
      <c r="C114" s="10" t="s">
        <v>1028</v>
      </c>
      <c r="D114" s="10" t="s">
        <v>1029</v>
      </c>
      <c r="E114" s="10" t="s">
        <v>476</v>
      </c>
    </row>
    <row r="115" spans="1:5" ht="165.75">
      <c r="A115" s="9" t="s">
        <v>1030</v>
      </c>
      <c r="B115" s="9" t="s">
        <v>1031</v>
      </c>
      <c r="C115" s="9" t="s">
        <v>1032</v>
      </c>
      <c r="D115" s="9" t="s">
        <v>1033</v>
      </c>
      <c r="E115" s="9" t="s">
        <v>477</v>
      </c>
    </row>
    <row r="116" spans="1:5" ht="409.5">
      <c r="A116" s="10" t="s">
        <v>1030</v>
      </c>
      <c r="B116" s="10" t="s">
        <v>1034</v>
      </c>
      <c r="C116" s="10" t="s">
        <v>1035</v>
      </c>
      <c r="D116" s="10" t="s">
        <v>1036</v>
      </c>
      <c r="E116" s="10" t="s">
        <v>478</v>
      </c>
    </row>
    <row r="117" spans="1:5" ht="409.5">
      <c r="A117" s="9" t="s">
        <v>1037</v>
      </c>
      <c r="B117" s="9" t="s">
        <v>1038</v>
      </c>
      <c r="C117" s="9" t="s">
        <v>1039</v>
      </c>
      <c r="D117" s="9" t="s">
        <v>1040</v>
      </c>
      <c r="E117" s="9" t="s">
        <v>479</v>
      </c>
    </row>
    <row r="118" spans="1:5" ht="331.5">
      <c r="A118" s="10" t="s">
        <v>1041</v>
      </c>
      <c r="B118" s="10" t="s">
        <v>1042</v>
      </c>
      <c r="C118" s="10" t="s">
        <v>1043</v>
      </c>
      <c r="D118" s="10" t="s">
        <v>1044</v>
      </c>
      <c r="E118" s="10" t="s">
        <v>480</v>
      </c>
    </row>
    <row r="119" spans="1:5" ht="267.75">
      <c r="A119" s="9" t="s">
        <v>1045</v>
      </c>
      <c r="B119" s="9" t="s">
        <v>1046</v>
      </c>
      <c r="C119" s="9" t="s">
        <v>1047</v>
      </c>
      <c r="D119" s="9" t="s">
        <v>1048</v>
      </c>
      <c r="E119" s="9" t="s">
        <v>481</v>
      </c>
    </row>
    <row r="120" spans="1:5" ht="395.25">
      <c r="A120" s="10" t="s">
        <v>1049</v>
      </c>
      <c r="B120" s="10" t="s">
        <v>1050</v>
      </c>
      <c r="C120" s="10" t="s">
        <v>1051</v>
      </c>
      <c r="D120" s="10" t="s">
        <v>1052</v>
      </c>
      <c r="E120" s="10" t="s">
        <v>482</v>
      </c>
    </row>
    <row r="121" spans="1:5" ht="344.25">
      <c r="A121" s="9" t="s">
        <v>1053</v>
      </c>
      <c r="B121" s="9" t="s">
        <v>1054</v>
      </c>
      <c r="C121" s="9" t="s">
        <v>1055</v>
      </c>
      <c r="D121" s="9" t="s">
        <v>1056</v>
      </c>
      <c r="E121" s="9" t="s">
        <v>483</v>
      </c>
    </row>
    <row r="122" spans="1:5" ht="267.75">
      <c r="A122" s="10" t="s">
        <v>719</v>
      </c>
      <c r="B122" s="10" t="s">
        <v>1057</v>
      </c>
      <c r="C122" s="10" t="s">
        <v>1058</v>
      </c>
      <c r="D122" s="10" t="s">
        <v>1059</v>
      </c>
      <c r="E122" s="10" t="s">
        <v>484</v>
      </c>
    </row>
    <row r="123" spans="1:5">
      <c r="A123" s="9"/>
      <c r="B123" s="9"/>
      <c r="C123" s="9"/>
      <c r="D123" s="9"/>
      <c r="E123" s="9"/>
    </row>
    <row r="124" spans="1:5">
      <c r="A124" s="10"/>
      <c r="B124" s="10"/>
      <c r="C124" s="10"/>
      <c r="D124" s="10"/>
      <c r="E124" s="10"/>
    </row>
    <row r="125" spans="1:5">
      <c r="A125" s="9"/>
      <c r="B125" s="9"/>
      <c r="C125" s="9"/>
      <c r="D125" s="9"/>
      <c r="E125" s="9"/>
    </row>
    <row r="126" spans="1:5">
      <c r="A126" s="10"/>
      <c r="B126" s="10"/>
      <c r="C126" s="10"/>
      <c r="D126" s="10"/>
      <c r="E126" s="10"/>
    </row>
    <row r="127" spans="1:5">
      <c r="A127" s="9"/>
      <c r="B127" s="9"/>
      <c r="C127" s="9"/>
      <c r="D127" s="9"/>
      <c r="E127" s="9"/>
    </row>
    <row r="128" spans="1:5">
      <c r="A128" s="10"/>
      <c r="B128" s="10"/>
      <c r="C128" s="10"/>
      <c r="D128" s="10"/>
      <c r="E128" s="10"/>
    </row>
    <row r="129" spans="1:5">
      <c r="A129" s="9"/>
      <c r="B129" s="9"/>
      <c r="C129" s="9"/>
      <c r="D129" s="9"/>
      <c r="E129" s="9"/>
    </row>
    <row r="130" spans="1:5">
      <c r="A130" s="10"/>
      <c r="B130" s="10"/>
      <c r="C130" s="10"/>
      <c r="D130" s="10"/>
      <c r="E130" s="10"/>
    </row>
    <row r="131" spans="1:5">
      <c r="A131" s="9"/>
      <c r="B131" s="9"/>
      <c r="C131" s="9"/>
      <c r="D131" s="9"/>
      <c r="E131" s="9"/>
    </row>
    <row r="132" spans="1:5">
      <c r="A132" s="10"/>
      <c r="B132" s="10"/>
      <c r="C132" s="10"/>
      <c r="D132" s="10"/>
      <c r="E132" s="10"/>
    </row>
    <row r="133" spans="1:5">
      <c r="A133" s="9"/>
      <c r="B133" s="9"/>
      <c r="C133" s="9"/>
      <c r="D133" s="9"/>
      <c r="E133" s="9"/>
    </row>
    <row r="134" spans="1:5">
      <c r="A134" s="10"/>
      <c r="B134" s="10"/>
      <c r="C134" s="10"/>
      <c r="D134" s="10"/>
      <c r="E134" s="10"/>
    </row>
    <row r="135" spans="1:5">
      <c r="A135" s="9"/>
      <c r="B135" s="9"/>
      <c r="C135" s="9"/>
      <c r="D135" s="9"/>
      <c r="E135" s="9"/>
    </row>
    <row r="136" spans="1:5">
      <c r="A136" s="10"/>
      <c r="B136" s="10"/>
      <c r="C136" s="10"/>
      <c r="D136" s="10"/>
      <c r="E136" s="10"/>
    </row>
    <row r="137" spans="1:5">
      <c r="A137" s="9"/>
      <c r="B137" s="9"/>
      <c r="C137" s="9"/>
      <c r="D137" s="9"/>
      <c r="E137" s="9"/>
    </row>
    <row r="138" spans="1:5">
      <c r="A138" s="10"/>
      <c r="B138" s="10"/>
      <c r="C138" s="10"/>
      <c r="D138" s="10"/>
      <c r="E138" s="10"/>
    </row>
    <row r="139" spans="1:5">
      <c r="A139" s="9"/>
      <c r="B139" s="9"/>
      <c r="C139" s="9"/>
      <c r="D139" s="9"/>
      <c r="E139" s="9"/>
    </row>
    <row r="140" spans="1:5">
      <c r="A140" s="10"/>
      <c r="B140" s="10"/>
      <c r="C140" s="10"/>
      <c r="D140" s="10"/>
      <c r="E140" s="10"/>
    </row>
    <row r="141" spans="1:5">
      <c r="A141" s="9"/>
      <c r="B141" s="9"/>
      <c r="C141" s="9"/>
      <c r="D141" s="9"/>
      <c r="E141" s="9"/>
    </row>
    <row r="142" spans="1:5">
      <c r="A142" s="10"/>
      <c r="B142" s="10"/>
      <c r="C142" s="10"/>
      <c r="D142" s="10"/>
      <c r="E142" s="10"/>
    </row>
    <row r="143" spans="1:5">
      <c r="A143" s="9"/>
      <c r="B143" s="9"/>
      <c r="C143" s="9"/>
      <c r="D143" s="9"/>
      <c r="E143" s="9"/>
    </row>
    <row r="144" spans="1:5">
      <c r="A144" s="10"/>
      <c r="B144" s="10"/>
      <c r="C144" s="10"/>
      <c r="D144" s="10"/>
      <c r="E144" s="10"/>
    </row>
    <row r="145" spans="1:5">
      <c r="A145" s="9"/>
      <c r="B145" s="9"/>
      <c r="C145" s="9"/>
      <c r="D145" s="9"/>
      <c r="E145" s="9"/>
    </row>
    <row r="146" spans="1:5">
      <c r="A146" s="10"/>
      <c r="B146" s="10"/>
      <c r="C146" s="10"/>
      <c r="D146" s="10"/>
      <c r="E146" s="10"/>
    </row>
    <row r="147" spans="1:5">
      <c r="A147" s="9"/>
      <c r="B147" s="9"/>
      <c r="C147" s="9"/>
      <c r="D147" s="9"/>
      <c r="E147" s="9"/>
    </row>
    <row r="148" spans="1:5">
      <c r="A148" s="10"/>
      <c r="B148" s="10"/>
      <c r="C148" s="10"/>
      <c r="D148" s="10"/>
      <c r="E148" s="10"/>
    </row>
    <row r="149" spans="1:5">
      <c r="A149" s="9"/>
      <c r="B149" s="9"/>
      <c r="C149" s="9"/>
      <c r="D149" s="9"/>
      <c r="E149" s="9"/>
    </row>
    <row r="150" spans="1:5">
      <c r="A150" s="10"/>
      <c r="B150" s="10"/>
      <c r="C150" s="10"/>
      <c r="D150" s="10"/>
      <c r="E150" s="10"/>
    </row>
    <row r="151" spans="1:5">
      <c r="A151" s="9"/>
      <c r="B151" s="9"/>
      <c r="C151" s="9"/>
      <c r="D151" s="9"/>
      <c r="E151" s="9"/>
    </row>
    <row r="152" spans="1:5">
      <c r="A152" s="10"/>
      <c r="B152" s="10"/>
      <c r="C152" s="10"/>
      <c r="D152" s="10"/>
      <c r="E152" s="10"/>
    </row>
    <row r="153" spans="1:5">
      <c r="A153" s="9"/>
      <c r="B153" s="9"/>
      <c r="C153" s="9"/>
      <c r="D153" s="9"/>
      <c r="E153" s="9"/>
    </row>
    <row r="154" spans="1:5">
      <c r="A154" s="10"/>
      <c r="B154" s="10"/>
      <c r="C154" s="10"/>
      <c r="D154" s="10"/>
      <c r="E154" s="10"/>
    </row>
    <row r="155" spans="1:5">
      <c r="A155" s="9"/>
      <c r="B155" s="9"/>
      <c r="C155" s="9"/>
      <c r="D155" s="9"/>
      <c r="E155" s="9"/>
    </row>
    <row r="156" spans="1:5">
      <c r="A156" s="10"/>
      <c r="B156" s="10"/>
      <c r="C156" s="10"/>
      <c r="D156" s="10"/>
      <c r="E156" s="10"/>
    </row>
    <row r="157" spans="1:5">
      <c r="A157" s="9"/>
      <c r="B157" s="9"/>
      <c r="C157" s="9"/>
      <c r="D157" s="9"/>
      <c r="E157" s="9"/>
    </row>
    <row r="158" spans="1:5">
      <c r="A158" s="10"/>
      <c r="B158" s="10"/>
      <c r="C158" s="10"/>
      <c r="D158" s="10"/>
      <c r="E158" s="10"/>
    </row>
    <row r="159" spans="1:5">
      <c r="A159" s="9"/>
      <c r="B159" s="9"/>
      <c r="C159" s="9"/>
      <c r="D159" s="9"/>
      <c r="E159" s="9"/>
    </row>
    <row r="160" spans="1:5">
      <c r="A160" s="10"/>
      <c r="B160" s="10"/>
      <c r="C160" s="10"/>
      <c r="D160" s="10"/>
      <c r="E160" s="10"/>
    </row>
    <row r="161" spans="1:5">
      <c r="A161" s="9"/>
      <c r="B161" s="9"/>
      <c r="C161" s="9"/>
      <c r="D161" s="9"/>
      <c r="E161" s="9"/>
    </row>
    <row r="162" spans="1:5">
      <c r="A162" s="10"/>
      <c r="B162" s="10"/>
      <c r="C162" s="10"/>
      <c r="D162" s="10"/>
      <c r="E162" s="10"/>
    </row>
    <row r="163" spans="1:5">
      <c r="A163" s="9"/>
      <c r="B163" s="9"/>
      <c r="C163" s="9"/>
      <c r="D163" s="9"/>
      <c r="E163" s="9"/>
    </row>
    <row r="164" spans="1:5">
      <c r="A164" s="10"/>
      <c r="B164" s="10"/>
      <c r="C164" s="10"/>
      <c r="D164" s="10"/>
      <c r="E164" s="10"/>
    </row>
    <row r="165" spans="1:5">
      <c r="A165" s="9"/>
      <c r="B165" s="9"/>
      <c r="C165" s="9"/>
      <c r="D165" s="9"/>
      <c r="E165" s="9"/>
    </row>
    <row r="166" spans="1:5">
      <c r="A166" s="10"/>
      <c r="B166" s="10"/>
      <c r="C166" s="10"/>
      <c r="D166" s="10"/>
      <c r="E166" s="10"/>
    </row>
    <row r="167" spans="1:5">
      <c r="A167" s="9"/>
      <c r="B167" s="9"/>
      <c r="C167" s="9"/>
      <c r="D167" s="9"/>
      <c r="E167" s="9"/>
    </row>
    <row r="168" spans="1:5">
      <c r="A168" s="10"/>
      <c r="B168" s="10"/>
      <c r="C168" s="10"/>
      <c r="D168" s="10"/>
      <c r="E168" s="10"/>
    </row>
    <row r="169" spans="1:5">
      <c r="A169" s="9"/>
      <c r="B169" s="9"/>
      <c r="C169" s="9"/>
      <c r="D169" s="9"/>
      <c r="E169" s="9"/>
    </row>
    <row r="170" spans="1:5">
      <c r="A170" s="10"/>
      <c r="B170" s="10"/>
      <c r="C170" s="10"/>
      <c r="D170" s="10"/>
      <c r="E170" s="10"/>
    </row>
    <row r="171" spans="1:5">
      <c r="A171" s="9"/>
      <c r="B171" s="9"/>
      <c r="C171" s="9"/>
      <c r="D171" s="9"/>
      <c r="E171" s="9"/>
    </row>
    <row r="172" spans="1:5">
      <c r="A172" s="10"/>
      <c r="B172" s="10"/>
      <c r="C172" s="10"/>
      <c r="D172" s="10"/>
      <c r="E172" s="10"/>
    </row>
    <row r="173" spans="1:5">
      <c r="A173" s="9"/>
      <c r="B173" s="9"/>
      <c r="C173" s="9"/>
      <c r="D173" s="9"/>
      <c r="E173" s="9"/>
    </row>
    <row r="174" spans="1:5">
      <c r="A174" s="10"/>
      <c r="B174" s="10"/>
      <c r="C174" s="10"/>
      <c r="D174" s="10"/>
      <c r="E174" s="10"/>
    </row>
    <row r="175" spans="1:5">
      <c r="A175" s="9"/>
      <c r="B175" s="9"/>
      <c r="C175" s="9"/>
      <c r="D175" s="9"/>
      <c r="E175" s="9"/>
    </row>
    <row r="176" spans="1:5">
      <c r="A176" s="10"/>
      <c r="B176" s="10"/>
      <c r="C176" s="10"/>
      <c r="D176" s="10"/>
      <c r="E176" s="10"/>
    </row>
    <row r="177" spans="1:5">
      <c r="A177" s="9"/>
      <c r="B177" s="9"/>
      <c r="C177" s="9"/>
      <c r="D177" s="9"/>
      <c r="E177" s="9"/>
    </row>
    <row r="178" spans="1:5">
      <c r="A178" s="10"/>
      <c r="B178" s="10"/>
      <c r="C178" s="10"/>
      <c r="D178" s="10"/>
      <c r="E178" s="10"/>
    </row>
    <row r="179" spans="1:5">
      <c r="A179" s="9"/>
      <c r="B179" s="9"/>
      <c r="C179" s="9"/>
      <c r="D179" s="9"/>
      <c r="E179" s="9"/>
    </row>
    <row r="180" spans="1:5">
      <c r="A180" s="10"/>
      <c r="B180" s="10"/>
      <c r="C180" s="10"/>
      <c r="D180" s="10"/>
      <c r="E180" s="10"/>
    </row>
    <row r="181" spans="1:5">
      <c r="A181" s="9"/>
      <c r="B181" s="9"/>
      <c r="C181" s="9"/>
      <c r="D181" s="9"/>
      <c r="E181" s="9"/>
    </row>
    <row r="182" spans="1:5">
      <c r="A182" s="10"/>
      <c r="B182" s="10"/>
      <c r="C182" s="10"/>
      <c r="D182" s="10"/>
      <c r="E182" s="10"/>
    </row>
    <row r="183" spans="1:5">
      <c r="A183" s="9"/>
      <c r="B183" s="9"/>
      <c r="C183" s="9"/>
      <c r="D183" s="9"/>
      <c r="E183" s="9"/>
    </row>
    <row r="184" spans="1:5">
      <c r="A184" s="10"/>
      <c r="B184" s="10"/>
      <c r="C184" s="10"/>
      <c r="D184" s="10"/>
      <c r="E184" s="10"/>
    </row>
    <row r="185" spans="1:5">
      <c r="A185" s="9"/>
      <c r="B185" s="9"/>
      <c r="C185" s="9"/>
      <c r="D185" s="9"/>
      <c r="E185" s="9"/>
    </row>
    <row r="186" spans="1:5">
      <c r="A186" s="10"/>
      <c r="B186" s="10"/>
      <c r="C186" s="10"/>
      <c r="D186" s="10"/>
      <c r="E186" s="10"/>
    </row>
    <row r="187" spans="1:5">
      <c r="A187" s="9"/>
      <c r="B187" s="9"/>
      <c r="C187" s="9"/>
      <c r="D187" s="9"/>
      <c r="E187" s="9"/>
    </row>
    <row r="188" spans="1:5">
      <c r="A188" s="10"/>
      <c r="B188" s="10"/>
      <c r="C188" s="10"/>
      <c r="D188" s="10"/>
      <c r="E188" s="10"/>
    </row>
    <row r="189" spans="1:5">
      <c r="A189" s="9"/>
      <c r="B189" s="9"/>
      <c r="C189" s="9"/>
      <c r="D189" s="9"/>
      <c r="E189" s="9"/>
    </row>
    <row r="190" spans="1:5">
      <c r="A190" s="10"/>
      <c r="B190" s="10"/>
      <c r="C190" s="10"/>
      <c r="D190" s="10"/>
      <c r="E190" s="10"/>
    </row>
    <row r="191" spans="1:5">
      <c r="A191" s="9"/>
      <c r="B191" s="9"/>
      <c r="C191" s="9"/>
      <c r="D191" s="9"/>
      <c r="E191" s="9"/>
    </row>
    <row r="192" spans="1:5">
      <c r="A192" s="10"/>
      <c r="B192" s="10"/>
      <c r="C192" s="10"/>
      <c r="D192" s="10"/>
      <c r="E192" s="10"/>
    </row>
    <row r="193" spans="1:5">
      <c r="A193" s="9"/>
      <c r="B193" s="9"/>
      <c r="C193" s="9"/>
      <c r="D193" s="9"/>
      <c r="E193" s="9"/>
    </row>
    <row r="194" spans="1:5">
      <c r="A194" s="10"/>
      <c r="B194" s="10"/>
      <c r="C194" s="10"/>
      <c r="D194" s="10"/>
      <c r="E194" s="10"/>
    </row>
    <row r="195" spans="1:5">
      <c r="A195" s="9"/>
      <c r="B195" s="9"/>
      <c r="C195" s="9"/>
      <c r="D195" s="9"/>
      <c r="E195" s="9"/>
    </row>
    <row r="196" spans="1:5">
      <c r="A196" s="10"/>
      <c r="B196" s="10"/>
      <c r="C196" s="10"/>
      <c r="D196" s="10"/>
      <c r="E196" s="10"/>
    </row>
    <row r="197" spans="1:5">
      <c r="A197" s="9"/>
      <c r="B197" s="9"/>
      <c r="C197" s="9"/>
      <c r="D197" s="9"/>
      <c r="E197" s="9"/>
    </row>
    <row r="198" spans="1:5">
      <c r="A198" s="10"/>
      <c r="B198" s="10"/>
      <c r="C198" s="10"/>
      <c r="D198" s="10"/>
      <c r="E198" s="10"/>
    </row>
    <row r="199" spans="1:5">
      <c r="A199" s="9"/>
      <c r="B199" s="9"/>
      <c r="C199" s="9"/>
      <c r="D199" s="9"/>
      <c r="E199" s="9"/>
    </row>
    <row r="200" spans="1:5">
      <c r="A200" s="10"/>
      <c r="B200" s="10"/>
      <c r="C200" s="10"/>
      <c r="D200" s="10"/>
      <c r="E200" s="10"/>
    </row>
    <row r="201" spans="1:5">
      <c r="A201" s="9"/>
      <c r="B201" s="9"/>
      <c r="C201" s="9"/>
      <c r="D201" s="9"/>
      <c r="E201" s="9"/>
    </row>
    <row r="202" spans="1:5">
      <c r="A202" s="10"/>
      <c r="B202" s="10"/>
      <c r="C202" s="10"/>
      <c r="D202" s="10"/>
      <c r="E202" s="10"/>
    </row>
    <row r="203" spans="1:5">
      <c r="A203" s="9"/>
      <c r="B203" s="9"/>
      <c r="C203" s="9"/>
      <c r="D203" s="9"/>
      <c r="E203" s="9"/>
    </row>
    <row r="204" spans="1:5">
      <c r="A204" s="10"/>
      <c r="B204" s="10"/>
      <c r="C204" s="10"/>
      <c r="D204" s="10"/>
      <c r="E204" s="10"/>
    </row>
    <row r="205" spans="1:5">
      <c r="A205" s="9"/>
      <c r="B205" s="9"/>
      <c r="C205" s="9"/>
      <c r="D205" s="9"/>
      <c r="E205" s="9"/>
    </row>
    <row r="206" spans="1:5">
      <c r="A206" s="10"/>
      <c r="B206" s="10"/>
      <c r="C206" s="10"/>
      <c r="D206" s="10"/>
      <c r="E206" s="10"/>
    </row>
    <row r="207" spans="1:5">
      <c r="A207" s="9"/>
      <c r="B207" s="9"/>
      <c r="C207" s="9"/>
      <c r="D207" s="9"/>
      <c r="E207" s="9"/>
    </row>
    <row r="208" spans="1:5">
      <c r="A208" s="10"/>
      <c r="B208" s="10"/>
      <c r="C208" s="10"/>
      <c r="D208" s="10"/>
      <c r="E208" s="10"/>
    </row>
    <row r="209" spans="1:5">
      <c r="A209" s="9"/>
      <c r="B209" s="9"/>
      <c r="C209" s="9"/>
      <c r="D209" s="9"/>
      <c r="E209" s="9"/>
    </row>
    <row r="210" spans="1:5">
      <c r="A210" s="10"/>
      <c r="B210" s="10"/>
      <c r="C210" s="10"/>
      <c r="D210" s="10"/>
      <c r="E210" s="10"/>
    </row>
    <row r="211" spans="1:5">
      <c r="A211" s="9"/>
      <c r="B211" s="9"/>
      <c r="C211" s="9"/>
      <c r="D211" s="9"/>
      <c r="E211" s="9"/>
    </row>
    <row r="212" spans="1:5">
      <c r="A212" s="10"/>
      <c r="B212" s="10"/>
      <c r="C212" s="10"/>
      <c r="D212" s="10"/>
      <c r="E212" s="10"/>
    </row>
    <row r="213" spans="1:5">
      <c r="A213" s="9"/>
      <c r="B213" s="9"/>
      <c r="C213" s="9"/>
      <c r="D213" s="9"/>
      <c r="E213" s="9"/>
    </row>
    <row r="214" spans="1:5">
      <c r="A214" s="10"/>
      <c r="B214" s="10"/>
      <c r="C214" s="10"/>
      <c r="D214" s="10"/>
      <c r="E214" s="10"/>
    </row>
    <row r="215" spans="1:5">
      <c r="A215" s="9"/>
      <c r="B215" s="9"/>
      <c r="C215" s="9"/>
      <c r="D215" s="9"/>
      <c r="E215" s="9"/>
    </row>
    <row r="216" spans="1:5">
      <c r="A216" s="10"/>
      <c r="B216" s="10"/>
      <c r="C216" s="10"/>
      <c r="D216" s="10"/>
      <c r="E216" s="10"/>
    </row>
    <row r="217" spans="1:5">
      <c r="A217" s="9"/>
      <c r="B217" s="9"/>
      <c r="C217" s="9"/>
      <c r="D217" s="9"/>
      <c r="E217" s="9"/>
    </row>
    <row r="218" spans="1:5">
      <c r="A218" s="10"/>
      <c r="B218" s="10"/>
      <c r="C218" s="10"/>
      <c r="D218" s="10"/>
      <c r="E218" s="10"/>
    </row>
    <row r="219" spans="1:5">
      <c r="A219" s="9"/>
      <c r="B219" s="9"/>
      <c r="C219" s="9"/>
      <c r="D219" s="9"/>
      <c r="E219" s="9"/>
    </row>
    <row r="220" spans="1:5">
      <c r="A220" s="10"/>
      <c r="B220" s="10"/>
      <c r="C220" s="10"/>
      <c r="D220" s="10"/>
      <c r="E220" s="10"/>
    </row>
    <row r="221" spans="1:5">
      <c r="A221" s="9"/>
      <c r="B221" s="9"/>
      <c r="C221" s="9"/>
      <c r="D221" s="9"/>
      <c r="E221" s="9"/>
    </row>
    <row r="222" spans="1:5">
      <c r="A222" s="10"/>
      <c r="B222" s="10"/>
      <c r="C222" s="10"/>
      <c r="D222" s="10"/>
      <c r="E222" s="10"/>
    </row>
    <row r="223" spans="1:5">
      <c r="A223" s="9"/>
      <c r="B223" s="9"/>
      <c r="C223" s="9"/>
      <c r="D223" s="9"/>
      <c r="E223" s="9"/>
    </row>
    <row r="224" spans="1:5">
      <c r="A224" s="10"/>
      <c r="B224" s="10"/>
      <c r="C224" s="10"/>
      <c r="D224" s="10"/>
      <c r="E224" s="10"/>
    </row>
    <row r="225" spans="1:5">
      <c r="A225" s="9"/>
      <c r="B225" s="9"/>
      <c r="C225" s="9"/>
      <c r="D225" s="9"/>
      <c r="E225" s="9"/>
    </row>
    <row r="226" spans="1:5">
      <c r="A226" s="10"/>
      <c r="B226" s="10"/>
      <c r="C226" s="10"/>
      <c r="D226" s="10"/>
      <c r="E226" s="10"/>
    </row>
    <row r="227" spans="1:5">
      <c r="A227" s="9"/>
      <c r="B227" s="9"/>
      <c r="C227" s="9"/>
      <c r="D227" s="9"/>
      <c r="E227" s="9"/>
    </row>
    <row r="228" spans="1:5">
      <c r="A228" s="10"/>
      <c r="B228" s="10"/>
      <c r="C228" s="10"/>
      <c r="D228" s="10"/>
      <c r="E228" s="10"/>
    </row>
    <row r="229" spans="1:5">
      <c r="A229" s="9"/>
      <c r="B229" s="9"/>
      <c r="C229" s="9"/>
      <c r="D229" s="9"/>
      <c r="E229" s="9"/>
    </row>
    <row r="230" spans="1:5">
      <c r="A230" s="10"/>
      <c r="B230" s="10"/>
      <c r="C230" s="10"/>
      <c r="D230" s="10"/>
      <c r="E230" s="10"/>
    </row>
    <row r="231" spans="1:5">
      <c r="A231" s="9"/>
      <c r="B231" s="9"/>
      <c r="C231" s="9"/>
      <c r="D231" s="9"/>
      <c r="E231" s="9"/>
    </row>
  </sheetData>
  <pageMargins left="0.51180555555555596" right="0.51180555555555596" top="0.78680555555555598" bottom="0.78680555555555598" header="0.31388888888888899" footer="0.31388888888888899"/>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vt:i4>
      </vt:variant>
    </vt:vector>
  </HeadingPairs>
  <TitlesOfParts>
    <vt:vector size="10" baseType="lpstr">
      <vt:lpstr>1. IDENTIFICACAO</vt:lpstr>
      <vt:lpstr>2. CLASSIFICACAO</vt:lpstr>
      <vt:lpstr>3. ANÁLISE DE RISCO</vt:lpstr>
      <vt:lpstr>Perfil-Riscos</vt:lpstr>
      <vt:lpstr>Parametros</vt:lpstr>
      <vt:lpstr>Versionamento</vt:lpstr>
      <vt:lpstr>Glossario</vt:lpstr>
      <vt:lpstr>Responsabilidades</vt:lpstr>
      <vt:lpstr>Boas Práticas - ISO27002</vt:lpstr>
      <vt:lpstr>_1.17.__RTO___Tempo_de_indisponibilidade_tolerado_pelo_gestor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 PACHECO</dc:creator>
  <cp:lastModifiedBy>Danielle Campello de Melo Augusto</cp:lastModifiedBy>
  <dcterms:created xsi:type="dcterms:W3CDTF">2019-06-04T16:29:00Z</dcterms:created>
  <dcterms:modified xsi:type="dcterms:W3CDTF">2019-09-06T17:47:37Z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1046-10.2.0.7636</vt:lpwstr>
  </property>
</Properties>
</file>